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32776" yWindow="32776" windowWidth="20400" windowHeight="7332" activeTab="0"/>
  </bookViews>
  <sheets>
    <sheet name="Quiz" sheetId="1" r:id="rId1"/>
    <sheet name="Score" sheetId="2" r:id="rId2"/>
    <sheet name="Calculations" sheetId="3" state="hidden" r:id="rId3"/>
    <sheet name="Strengths and weaknesses" sheetId="4" r:id="rId4"/>
  </sheets>
  <definedNames>
    <definedName name="_xlfn.SINGLE" hidden="1">#NAME?</definedName>
  </definedNames>
  <calcPr fullCalcOnLoad="1"/>
</workbook>
</file>

<file path=xl/sharedStrings.xml><?xml version="1.0" encoding="utf-8"?>
<sst xmlns="http://schemas.openxmlformats.org/spreadsheetml/2006/main" count="213" uniqueCount="191">
  <si>
    <t>2(B)</t>
  </si>
  <si>
    <t>3(C)</t>
  </si>
  <si>
    <t>4(D)</t>
  </si>
  <si>
    <t>A/A</t>
  </si>
  <si>
    <t>1(Α)</t>
  </si>
  <si>
    <t>5(E)</t>
  </si>
  <si>
    <t>Q1</t>
  </si>
  <si>
    <t>Q2</t>
  </si>
  <si>
    <t>Q3</t>
  </si>
  <si>
    <t>Q4</t>
  </si>
  <si>
    <t>Q5</t>
  </si>
  <si>
    <t>Q6</t>
  </si>
  <si>
    <t>Q7</t>
  </si>
  <si>
    <t>Q8</t>
  </si>
  <si>
    <t>Q9</t>
  </si>
  <si>
    <t>Q10</t>
  </si>
  <si>
    <t>Q11</t>
  </si>
  <si>
    <t>Q12</t>
  </si>
  <si>
    <t>Q13</t>
  </si>
  <si>
    <t>Q14</t>
  </si>
  <si>
    <t>Q15</t>
  </si>
  <si>
    <t>Q16</t>
  </si>
  <si>
    <t>Q17</t>
  </si>
  <si>
    <t>Q18</t>
  </si>
  <si>
    <t>Q19</t>
  </si>
  <si>
    <t>Q20</t>
  </si>
  <si>
    <t>A1</t>
  </si>
  <si>
    <t>A2</t>
  </si>
  <si>
    <t>A3</t>
  </si>
  <si>
    <t>A4</t>
  </si>
  <si>
    <t>A5</t>
  </si>
  <si>
    <t>Your Score</t>
  </si>
  <si>
    <t>Maximum possible score</t>
  </si>
  <si>
    <t>Overall Result Diagnosis</t>
  </si>
  <si>
    <t>Grade</t>
  </si>
  <si>
    <r>
      <t>Moderate:</t>
    </r>
    <r>
      <rPr>
        <sz val="12"/>
        <rFont val="Calibri"/>
        <family val="2"/>
      </rPr>
      <t xml:space="preserve"> The prospect of succeeding as an entrepreneur is questionable. You have some weaknesses that may overshadow some of the good features you have. If you insist on doing it, seek more education and training and use all the perseverance you have. You will encounter great difficulties on your way. </t>
    </r>
  </si>
  <si>
    <r>
      <t>Very good:</t>
    </r>
    <r>
      <rPr>
        <sz val="12"/>
        <rFont val="Calibri"/>
        <family val="2"/>
      </rPr>
      <t xml:space="preserve"> You definitely have everything you need to succeed in your own business. Do not hesitate. Your success in the business world is guaranteed. </t>
    </r>
  </si>
  <si>
    <r>
      <t>Excellent:</t>
    </r>
    <r>
      <rPr>
        <sz val="12"/>
        <rFont val="Calibri"/>
        <family val="2"/>
      </rPr>
      <t xml:space="preserve"> You are a born businessman. If you do not have your own business now, start as soon as possible. Success awaits you. </t>
    </r>
  </si>
  <si>
    <t>Risk Management-Troubleshooting</t>
  </si>
  <si>
    <t>Self-knowledge-Creativity-Motivation-Perseverance</t>
  </si>
  <si>
    <t>Management Skills</t>
  </si>
  <si>
    <t>Financial Management Skills</t>
  </si>
  <si>
    <t>General Business Skills-Abilities</t>
  </si>
  <si>
    <t>General Skills-Abilities</t>
  </si>
  <si>
    <t>General Characteristics</t>
  </si>
  <si>
    <t>109-119</t>
  </si>
  <si>
    <t>Skills and Abilities for the Assessment of Entrepreneurship</t>
  </si>
  <si>
    <t>Nr of Answer</t>
  </si>
  <si>
    <t>Nr of Question</t>
  </si>
  <si>
    <t>Myself (Β/Α)</t>
  </si>
  <si>
    <t>Maximum Possible Score (Α)</t>
  </si>
  <si>
    <t>Your Entrepreneurial Aptitude Score (Β)</t>
  </si>
  <si>
    <t>Level of Entrtepreneurial Ability</t>
  </si>
  <si>
    <t>Questionnaire for Determining the Entrepreneurial Profile of the Respondent</t>
  </si>
  <si>
    <t>Q21</t>
  </si>
  <si>
    <t>Q22</t>
  </si>
  <si>
    <t>Q23</t>
  </si>
  <si>
    <t>Q24</t>
  </si>
  <si>
    <t>1. Interest for the Business</t>
  </si>
  <si>
    <t>2. Identifying business opportunities</t>
  </si>
  <si>
    <t>3. Taking the Initiative</t>
  </si>
  <si>
    <t>4. (Investment) Capital</t>
  </si>
  <si>
    <t>5. Knowledge and Skills</t>
  </si>
  <si>
    <t>6. Communication</t>
  </si>
  <si>
    <t>7. Taking Responsibility</t>
  </si>
  <si>
    <t>8. Hard work</t>
  </si>
  <si>
    <t>9. Business Planning</t>
  </si>
  <si>
    <t>10. Decision Making</t>
  </si>
  <si>
    <t>11. Leadership Ability</t>
  </si>
  <si>
    <t>12. Organization and Management</t>
  </si>
  <si>
    <t>13. Interest and Performance in Marketing and Sales</t>
  </si>
  <si>
    <t>14. Accounting</t>
  </si>
  <si>
    <t>16. Outsourcing</t>
  </si>
  <si>
    <t>17. Persistence and Emotional Endurance</t>
  </si>
  <si>
    <t>18. Organizational Ability</t>
  </si>
  <si>
    <t>19. Assignment of Responsibilities</t>
  </si>
  <si>
    <t>20. Self-knowledge</t>
  </si>
  <si>
    <t>21. Creativity</t>
  </si>
  <si>
    <t>22. Motivation and Persistence</t>
  </si>
  <si>
    <t>23. Risk Management</t>
  </si>
  <si>
    <t>24. Troubleshooting</t>
  </si>
  <si>
    <r>
      <t>E.</t>
    </r>
    <r>
      <rPr>
        <b/>
        <sz val="7"/>
        <color indexed="60"/>
        <rFont val="Times New Roman"/>
        <family val="1"/>
      </rPr>
      <t xml:space="preserve">      </t>
    </r>
    <r>
      <rPr>
        <sz val="12"/>
        <color indexed="8"/>
        <rFont val="Cambria"/>
        <family val="1"/>
      </rPr>
      <t>Don’t Know/No answer.</t>
    </r>
  </si>
  <si>
    <r>
      <t>E.</t>
    </r>
    <r>
      <rPr>
        <b/>
        <sz val="7"/>
        <color indexed="60"/>
        <rFont val="Times New Roman"/>
        <family val="1"/>
      </rPr>
      <t xml:space="preserve">      </t>
    </r>
    <r>
      <rPr>
        <sz val="12"/>
        <rFont val="Cambria"/>
        <family val="1"/>
      </rPr>
      <t>Don’t Know/No answer.</t>
    </r>
  </si>
  <si>
    <r>
      <t>B.</t>
    </r>
    <r>
      <rPr>
        <b/>
        <sz val="7"/>
        <color indexed="60"/>
        <rFont val="Times New Roman"/>
        <family val="1"/>
      </rPr>
      <t xml:space="preserve">     </t>
    </r>
    <r>
      <rPr>
        <sz val="12"/>
        <color indexed="8"/>
        <rFont val="Cambria"/>
        <family val="1"/>
      </rPr>
      <t>I hate entrepreneurship and its risks bring me stress. But it is a solution if I have nothing else to do.</t>
    </r>
  </si>
  <si>
    <r>
      <t>C.</t>
    </r>
    <r>
      <rPr>
        <b/>
        <sz val="7"/>
        <color indexed="60"/>
        <rFont val="Times New Roman"/>
        <family val="1"/>
      </rPr>
      <t xml:space="preserve">      </t>
    </r>
    <r>
      <rPr>
        <sz val="12"/>
        <color indexed="8"/>
        <rFont val="Cambria"/>
        <family val="1"/>
      </rPr>
      <t>I somehow like the idea of starting a business, but I find it a very difficult task for which I think I do not have the guts.</t>
    </r>
  </si>
  <si>
    <r>
      <t>D.</t>
    </r>
    <r>
      <rPr>
        <b/>
        <sz val="7"/>
        <color indexed="60"/>
        <rFont val="Times New Roman"/>
        <family val="1"/>
      </rPr>
      <t xml:space="preserve">     </t>
    </r>
    <r>
      <rPr>
        <sz val="12"/>
        <color indexed="8"/>
        <rFont val="Cambria"/>
        <family val="1"/>
      </rPr>
      <t>I am excited by the idea of having my own business, I seek the joy of creation and I like to communicate with other people in my new host country.</t>
    </r>
  </si>
  <si>
    <r>
      <t>A.</t>
    </r>
    <r>
      <rPr>
        <b/>
        <sz val="7"/>
        <color indexed="60"/>
        <rFont val="Times New Roman"/>
        <family val="1"/>
      </rPr>
      <t xml:space="preserve">     </t>
    </r>
    <r>
      <rPr>
        <sz val="12"/>
        <color indexed="8"/>
        <rFont val="Cambria"/>
        <family val="1"/>
      </rPr>
      <t>I do not know how to take advantage of the opportunity I have identified.</t>
    </r>
  </si>
  <si>
    <r>
      <t>B.</t>
    </r>
    <r>
      <rPr>
        <b/>
        <sz val="7"/>
        <color indexed="60"/>
        <rFont val="Times New Roman"/>
        <family val="1"/>
      </rPr>
      <t xml:space="preserve">     </t>
    </r>
    <r>
      <rPr>
        <sz val="12"/>
        <color indexed="8"/>
        <rFont val="Cambria"/>
        <family val="1"/>
      </rPr>
      <t>I can quickly identify and exploit an opportunity, as long as I have the necessary resources to implement it.</t>
    </r>
  </si>
  <si>
    <r>
      <t>C.</t>
    </r>
    <r>
      <rPr>
        <b/>
        <sz val="7"/>
        <color indexed="60"/>
        <rFont val="Times New Roman"/>
        <family val="1"/>
      </rPr>
      <t xml:space="preserve">      </t>
    </r>
    <r>
      <rPr>
        <sz val="12"/>
        <color indexed="8"/>
        <rFont val="Cambria"/>
        <family val="1"/>
      </rPr>
      <t>I know neither how to identify nor how to take advantage of an opportunity.</t>
    </r>
  </si>
  <si>
    <r>
      <t>D.</t>
    </r>
    <r>
      <rPr>
        <b/>
        <sz val="7"/>
        <color indexed="60"/>
        <rFont val="Times New Roman"/>
        <family val="1"/>
      </rPr>
      <t xml:space="preserve">     </t>
    </r>
    <r>
      <rPr>
        <sz val="12"/>
        <color indexed="8"/>
        <rFont val="Cambria"/>
        <family val="1"/>
      </rPr>
      <t>I can quickly identify and get advantage of an opportunity.</t>
    </r>
  </si>
  <si>
    <r>
      <t>C.</t>
    </r>
    <r>
      <rPr>
        <b/>
        <sz val="7"/>
        <color indexed="60"/>
        <rFont val="Times New Roman"/>
        <family val="1"/>
      </rPr>
      <t xml:space="preserve">      </t>
    </r>
    <r>
      <rPr>
        <sz val="12"/>
        <color indexed="8"/>
        <rFont val="Cambria"/>
        <family val="1"/>
      </rPr>
      <t>I take matters into my own hands. I do not need guidance from anyone.</t>
    </r>
  </si>
  <si>
    <r>
      <t>D.</t>
    </r>
    <r>
      <rPr>
        <b/>
        <sz val="7"/>
        <color indexed="60"/>
        <rFont val="Times New Roman"/>
        <family val="1"/>
      </rPr>
      <t xml:space="preserve">     </t>
    </r>
    <r>
      <rPr>
        <sz val="12"/>
        <color indexed="8"/>
        <rFont val="Cambria"/>
        <family val="1"/>
      </rPr>
      <t>I start with careful steps. I do not get involved until I have to.</t>
    </r>
  </si>
  <si>
    <r>
      <t>A.</t>
    </r>
    <r>
      <rPr>
        <b/>
        <sz val="7"/>
        <color indexed="60"/>
        <rFont val="Times New Roman"/>
        <family val="1"/>
      </rPr>
      <t xml:space="preserve">     </t>
    </r>
    <r>
      <rPr>
        <sz val="12"/>
        <color indexed="8"/>
        <rFont val="Cambria"/>
        <family val="1"/>
      </rPr>
      <t>When I have a problem, I would rather let other people make difficult decisions for me.</t>
    </r>
  </si>
  <si>
    <r>
      <t>B.</t>
    </r>
    <r>
      <rPr>
        <b/>
        <sz val="7"/>
        <color indexed="60"/>
        <rFont val="Times New Roman"/>
        <family val="1"/>
      </rPr>
      <t xml:space="preserve">     </t>
    </r>
    <r>
      <rPr>
        <sz val="12"/>
        <color indexed="8"/>
        <rFont val="Cambria"/>
        <family val="1"/>
      </rPr>
      <t>When I face a problem, I try to look at it from different angles and create many solutions.</t>
    </r>
  </si>
  <si>
    <r>
      <t>D.</t>
    </r>
    <r>
      <rPr>
        <b/>
        <sz val="7"/>
        <color indexed="60"/>
        <rFont val="Times New Roman"/>
        <family val="1"/>
      </rPr>
      <t xml:space="preserve">     </t>
    </r>
    <r>
      <rPr>
        <sz val="12"/>
        <color indexed="8"/>
        <rFont val="Cambria"/>
        <family val="1"/>
      </rPr>
      <t>When I face a problem, I try to define the problem carefully and find the best solution.</t>
    </r>
  </si>
  <si>
    <r>
      <t>D.</t>
    </r>
    <r>
      <rPr>
        <b/>
        <sz val="7"/>
        <color indexed="60"/>
        <rFont val="Times New Roman"/>
        <family val="1"/>
      </rPr>
      <t xml:space="preserve">     </t>
    </r>
    <r>
      <rPr>
        <sz val="12"/>
        <color indexed="8"/>
        <rFont val="Cambria"/>
        <family val="1"/>
      </rPr>
      <t>The existence of uncertainty makes me feel discouraged.</t>
    </r>
  </si>
  <si>
    <r>
      <t>A.</t>
    </r>
    <r>
      <rPr>
        <b/>
        <sz val="7"/>
        <color indexed="60"/>
        <rFont val="Times New Roman"/>
        <family val="1"/>
      </rPr>
      <t xml:space="preserve">     </t>
    </r>
    <r>
      <rPr>
        <sz val="12"/>
        <color indexed="8"/>
        <rFont val="Cambria"/>
        <family val="1"/>
      </rPr>
      <t>When I face uncertainty, I feel irritated.</t>
    </r>
  </si>
  <si>
    <r>
      <t>B.</t>
    </r>
    <r>
      <rPr>
        <b/>
        <sz val="7"/>
        <color indexed="60"/>
        <rFont val="Times New Roman"/>
        <family val="1"/>
      </rPr>
      <t xml:space="preserve">     </t>
    </r>
    <r>
      <rPr>
        <sz val="12"/>
        <color indexed="8"/>
        <rFont val="Cambria"/>
        <family val="1"/>
      </rPr>
      <t>The existence of uncertainty worries me.</t>
    </r>
  </si>
  <si>
    <r>
      <t>C.</t>
    </r>
    <r>
      <rPr>
        <b/>
        <sz val="7"/>
        <color indexed="60"/>
        <rFont val="Times New Roman"/>
        <family val="1"/>
      </rPr>
      <t xml:space="preserve">      </t>
    </r>
    <r>
      <rPr>
        <sz val="12"/>
        <color indexed="8"/>
        <rFont val="Cambria"/>
        <family val="1"/>
      </rPr>
      <t>When I face uncertainty, I feel motivated.</t>
    </r>
  </si>
  <si>
    <r>
      <t>D.</t>
    </r>
    <r>
      <rPr>
        <b/>
        <sz val="7"/>
        <color indexed="60"/>
        <rFont val="Times New Roman"/>
        <family val="1"/>
      </rPr>
      <t xml:space="preserve">     </t>
    </r>
    <r>
      <rPr>
        <sz val="12"/>
        <color indexed="8"/>
        <rFont val="Cambria"/>
        <family val="1"/>
      </rPr>
      <t>I have enough available funds for the required investment and I have made a provision for working capital for the initial period.</t>
    </r>
  </si>
  <si>
    <r>
      <t>A.</t>
    </r>
    <r>
      <rPr>
        <b/>
        <sz val="7"/>
        <color indexed="60"/>
        <rFont val="Times New Roman"/>
        <family val="1"/>
      </rPr>
      <t xml:space="preserve">     </t>
    </r>
    <r>
      <rPr>
        <sz val="12"/>
        <color indexed="8"/>
        <rFont val="Cambria"/>
        <family val="1"/>
      </rPr>
      <t>I have knowledge that I acquired during my education, but also skills from previous jobs in my home country and I feel comfortable to start my own business.</t>
    </r>
  </si>
  <si>
    <r>
      <t>B.</t>
    </r>
    <r>
      <rPr>
        <b/>
        <sz val="7"/>
        <color indexed="60"/>
        <rFont val="Times New Roman"/>
        <family val="1"/>
      </rPr>
      <t xml:space="preserve">     </t>
    </r>
    <r>
      <rPr>
        <sz val="12"/>
        <color indexed="8"/>
        <rFont val="Cambria"/>
        <family val="1"/>
      </rPr>
      <t>I have limited business knowledge and some professional experience. Although it seems to me quite a difficult task, I am willing to try and let and let’s see what happens.</t>
    </r>
  </si>
  <si>
    <r>
      <t>C.</t>
    </r>
    <r>
      <rPr>
        <b/>
        <sz val="7"/>
        <color indexed="60"/>
        <rFont val="Times New Roman"/>
        <family val="1"/>
      </rPr>
      <t xml:space="preserve">      </t>
    </r>
    <r>
      <rPr>
        <sz val="12"/>
        <color indexed="8"/>
        <rFont val="Cambria"/>
        <family val="1"/>
      </rPr>
      <t>I have no business knowledge at all, but it is not a big thing to run a business.</t>
    </r>
  </si>
  <si>
    <r>
      <t>A.</t>
    </r>
    <r>
      <rPr>
        <b/>
        <sz val="7"/>
        <color indexed="60"/>
        <rFont val="Times New Roman"/>
        <family val="1"/>
      </rPr>
      <t xml:space="preserve">     </t>
    </r>
    <r>
      <rPr>
        <sz val="12"/>
        <color indexed="8"/>
        <rFont val="Cambria"/>
        <family val="1"/>
      </rPr>
      <t>I will take responsibility if necessary but I prefer someone else to have it.</t>
    </r>
  </si>
  <si>
    <r>
      <t>B.</t>
    </r>
    <r>
      <rPr>
        <b/>
        <sz val="7"/>
        <color indexed="60"/>
        <rFont val="Times New Roman"/>
        <family val="1"/>
      </rPr>
      <t xml:space="preserve">     </t>
    </r>
    <r>
      <rPr>
        <sz val="12"/>
        <color indexed="8"/>
        <rFont val="Cambria"/>
        <family val="1"/>
      </rPr>
      <t>There will always be someone smart who wants to show off. Let me do him a favor.</t>
    </r>
  </si>
  <si>
    <r>
      <t>C.</t>
    </r>
    <r>
      <rPr>
        <b/>
        <sz val="7"/>
        <color indexed="60"/>
        <rFont val="Times New Roman"/>
        <family val="1"/>
      </rPr>
      <t xml:space="preserve">      </t>
    </r>
    <r>
      <rPr>
        <sz val="12"/>
        <color indexed="8"/>
        <rFont val="Cambria"/>
        <family val="1"/>
      </rPr>
      <t>I like to take matters into my own hands and complete them to the end.</t>
    </r>
  </si>
  <si>
    <r>
      <t>D.</t>
    </r>
    <r>
      <rPr>
        <b/>
        <sz val="7"/>
        <color indexed="60"/>
        <rFont val="Times New Roman"/>
        <family val="1"/>
      </rPr>
      <t xml:space="preserve">     </t>
    </r>
    <r>
      <rPr>
        <sz val="12"/>
        <color indexed="8"/>
        <rFont val="Cambria"/>
        <family val="1"/>
      </rPr>
      <t>I will take part of the responsibility if necessary but I prefer someone else to have it completely.</t>
    </r>
  </si>
  <si>
    <r>
      <t>A.</t>
    </r>
    <r>
      <rPr>
        <b/>
        <sz val="7"/>
        <color indexed="60"/>
        <rFont val="Times New Roman"/>
        <family val="1"/>
      </rPr>
      <t xml:space="preserve">     </t>
    </r>
    <r>
      <rPr>
        <sz val="12"/>
        <color indexed="8"/>
        <rFont val="Cambria"/>
        <family val="1"/>
      </rPr>
      <t>Working a lot destroys one’s personal life.</t>
    </r>
  </si>
  <si>
    <r>
      <t>B.</t>
    </r>
    <r>
      <rPr>
        <b/>
        <sz val="7"/>
        <color indexed="60"/>
        <rFont val="Times New Roman"/>
        <family val="1"/>
      </rPr>
      <t xml:space="preserve">     </t>
    </r>
    <r>
      <rPr>
        <sz val="12"/>
        <color indexed="8"/>
        <rFont val="Cambria"/>
        <family val="1"/>
      </rPr>
      <t>I work hard up to a point. But when I get tired, I say enough is enough.</t>
    </r>
  </si>
  <si>
    <r>
      <t>C.</t>
    </r>
    <r>
      <rPr>
        <b/>
        <sz val="7"/>
        <color indexed="60"/>
        <rFont val="Times New Roman"/>
        <family val="1"/>
      </rPr>
      <t xml:space="preserve">      </t>
    </r>
    <r>
      <rPr>
        <sz val="12"/>
        <color indexed="8"/>
        <rFont val="Cambria"/>
        <family val="1"/>
      </rPr>
      <t>I don’t like to work very hard; I will do it with difficulty.</t>
    </r>
  </si>
  <si>
    <r>
      <t>D.</t>
    </r>
    <r>
      <rPr>
        <b/>
        <sz val="7"/>
        <color indexed="60"/>
        <rFont val="Times New Roman"/>
        <family val="1"/>
      </rPr>
      <t xml:space="preserve">     </t>
    </r>
    <r>
      <rPr>
        <sz val="12"/>
        <color indexed="8"/>
        <rFont val="Cambria"/>
        <family val="1"/>
      </rPr>
      <t>I continue as needed. I do not mind hard work.</t>
    </r>
  </si>
  <si>
    <r>
      <t>A.</t>
    </r>
    <r>
      <rPr>
        <b/>
        <sz val="7"/>
        <color indexed="60"/>
        <rFont val="Times New Roman"/>
        <family val="1"/>
      </rPr>
      <t xml:space="preserve">     </t>
    </r>
    <r>
      <rPr>
        <sz val="12"/>
        <color indexed="8"/>
        <rFont val="Cambria"/>
        <family val="1"/>
      </rPr>
      <t>Business planning and business preparation is a necessary evil and headache. I prefer to outsource all this to others.</t>
    </r>
  </si>
  <si>
    <r>
      <t>B.</t>
    </r>
    <r>
      <rPr>
        <b/>
        <sz val="7"/>
        <color indexed="60"/>
        <rFont val="Times New Roman"/>
        <family val="1"/>
      </rPr>
      <t xml:space="preserve">     </t>
    </r>
    <r>
      <rPr>
        <sz val="12"/>
        <color indexed="8"/>
        <rFont val="Cambria"/>
        <family val="1"/>
      </rPr>
      <t>Business planning and business preparation is a necessary but difficult job. If possible, I prefer to outsource to others, but I have no objection in participating.</t>
    </r>
  </si>
  <si>
    <r>
      <t>C.</t>
    </r>
    <r>
      <rPr>
        <b/>
        <sz val="7"/>
        <color indexed="60"/>
        <rFont val="Times New Roman"/>
        <family val="1"/>
      </rPr>
      <t xml:space="preserve">      </t>
    </r>
    <r>
      <rPr>
        <sz val="12"/>
        <color indexed="8"/>
        <rFont val="Cambria"/>
        <family val="1"/>
      </rPr>
      <t>Planning, preparation and business planning is a waste of time. I consider them unnecessary for a small business.</t>
    </r>
  </si>
  <si>
    <r>
      <t>D.</t>
    </r>
    <r>
      <rPr>
        <b/>
        <sz val="7"/>
        <color indexed="60"/>
        <rFont val="Times New Roman"/>
        <family val="1"/>
      </rPr>
      <t xml:space="preserve">     </t>
    </r>
    <r>
      <rPr>
        <sz val="12"/>
        <color indexed="8"/>
        <rFont val="Cambria"/>
        <family val="1"/>
      </rPr>
      <t>Although I avoid overdoing it with bureaucratic processes, I plan every important detail if I am to invest money for starting a business.</t>
    </r>
  </si>
  <si>
    <r>
      <t>B.</t>
    </r>
    <r>
      <rPr>
        <b/>
        <sz val="7"/>
        <color indexed="60"/>
        <rFont val="Times New Roman"/>
        <family val="1"/>
      </rPr>
      <t xml:space="preserve">     </t>
    </r>
    <r>
      <rPr>
        <sz val="12"/>
        <color indexed="8"/>
        <rFont val="Cambria"/>
        <family val="1"/>
      </rPr>
      <t>I make quick decisions when I need to, and my decisions are usually right.</t>
    </r>
  </si>
  <si>
    <r>
      <t>C.</t>
    </r>
    <r>
      <rPr>
        <b/>
        <sz val="7"/>
        <color indexed="60"/>
        <rFont val="Times New Roman"/>
        <family val="1"/>
      </rPr>
      <t xml:space="preserve">      </t>
    </r>
    <r>
      <rPr>
        <sz val="12"/>
        <color indexed="8"/>
        <rFont val="Cambria"/>
        <family val="1"/>
      </rPr>
      <t>I always like to decide quickly and move on, taking the risk of making the wrong decision.</t>
    </r>
  </si>
  <si>
    <r>
      <t>D.</t>
    </r>
    <r>
      <rPr>
        <b/>
        <sz val="7"/>
        <color indexed="60"/>
        <rFont val="Times New Roman"/>
        <family val="1"/>
      </rPr>
      <t xml:space="preserve">     </t>
    </r>
    <r>
      <rPr>
        <sz val="12"/>
        <color indexed="8"/>
        <rFont val="Cambria"/>
        <family val="1"/>
      </rPr>
      <t>I do not like to be the one who makes the decisions. I'm afraid I'll mesh up things.</t>
    </r>
  </si>
  <si>
    <r>
      <t>A.</t>
    </r>
    <r>
      <rPr>
        <b/>
        <sz val="7"/>
        <color indexed="60"/>
        <rFont val="Times New Roman"/>
        <family val="1"/>
      </rPr>
      <t xml:space="preserve">     </t>
    </r>
    <r>
      <rPr>
        <sz val="12"/>
        <color indexed="8"/>
        <rFont val="Cambria"/>
        <family val="1"/>
      </rPr>
      <t>In a company, all of its executives should be responsible for achieving its goals.</t>
    </r>
  </si>
  <si>
    <r>
      <t>B.</t>
    </r>
    <r>
      <rPr>
        <b/>
        <sz val="7"/>
        <color indexed="60"/>
        <rFont val="Times New Roman"/>
        <family val="1"/>
      </rPr>
      <t xml:space="preserve">     </t>
    </r>
    <r>
      <rPr>
        <sz val="12"/>
        <color indexed="8"/>
        <rFont val="Cambria"/>
        <family val="1"/>
      </rPr>
      <t>I achieve the consent and cooperation of others without difficulty.</t>
    </r>
  </si>
  <si>
    <r>
      <t>C.</t>
    </r>
    <r>
      <rPr>
        <b/>
        <sz val="7"/>
        <color indexed="60"/>
        <rFont val="Times New Roman"/>
        <family val="1"/>
      </rPr>
      <t xml:space="preserve">      </t>
    </r>
    <r>
      <rPr>
        <sz val="12"/>
        <color indexed="8"/>
        <rFont val="Cambria"/>
        <family val="1"/>
      </rPr>
      <t>People do what I want if I push them.</t>
    </r>
  </si>
  <si>
    <r>
      <t>D.</t>
    </r>
    <r>
      <rPr>
        <b/>
        <sz val="7"/>
        <color indexed="60"/>
        <rFont val="Times New Roman"/>
        <family val="1"/>
      </rPr>
      <t xml:space="preserve">     </t>
    </r>
    <r>
      <rPr>
        <sz val="12"/>
        <color indexed="8"/>
        <rFont val="Cambria"/>
        <family val="1"/>
      </rPr>
      <t>Usually, I let someone else take the initiative.</t>
    </r>
  </si>
  <si>
    <r>
      <t>A.</t>
    </r>
    <r>
      <rPr>
        <b/>
        <sz val="7"/>
        <color indexed="60"/>
        <rFont val="Times New Roman"/>
        <family val="1"/>
      </rPr>
      <t xml:space="preserve">     </t>
    </r>
    <r>
      <rPr>
        <sz val="12"/>
        <color indexed="8"/>
        <rFont val="Cambria"/>
        <family val="1"/>
      </rPr>
      <t>I have a business plan and I can explain several of its elements and how they relate to each other.</t>
    </r>
  </si>
  <si>
    <r>
      <t>B.</t>
    </r>
    <r>
      <rPr>
        <b/>
        <sz val="7"/>
        <color indexed="60"/>
        <rFont val="Times New Roman"/>
        <family val="1"/>
      </rPr>
      <t xml:space="preserve">     </t>
    </r>
    <r>
      <rPr>
        <sz val="12"/>
        <color indexed="8"/>
        <rFont val="Cambria"/>
        <family val="1"/>
      </rPr>
      <t>I have a rough business plan and I can explain some of its elements and how they relate to each other.</t>
    </r>
  </si>
  <si>
    <r>
      <t>C.</t>
    </r>
    <r>
      <rPr>
        <b/>
        <sz val="7"/>
        <color indexed="60"/>
        <rFont val="Times New Roman"/>
        <family val="1"/>
      </rPr>
      <t xml:space="preserve">      </t>
    </r>
    <r>
      <rPr>
        <sz val="12"/>
        <color indexed="8"/>
        <rFont val="Cambria"/>
        <family val="1"/>
      </rPr>
      <t>I do not have a business plan. This is a waste of money, effort and time.</t>
    </r>
  </si>
  <si>
    <r>
      <t>D.</t>
    </r>
    <r>
      <rPr>
        <b/>
        <sz val="7"/>
        <color indexed="60"/>
        <rFont val="Times New Roman"/>
        <family val="1"/>
      </rPr>
      <t xml:space="preserve">     </t>
    </r>
    <r>
      <rPr>
        <sz val="12"/>
        <color indexed="8"/>
        <rFont val="Cambria"/>
        <family val="1"/>
      </rPr>
      <t>I have a clear business plan and I can explain all its elements and how they relate to each other.</t>
    </r>
  </si>
  <si>
    <r>
      <t>B.</t>
    </r>
    <r>
      <rPr>
        <b/>
        <sz val="7"/>
        <color indexed="60"/>
        <rFont val="Times New Roman"/>
        <family val="1"/>
      </rPr>
      <t xml:space="preserve">     </t>
    </r>
    <r>
      <rPr>
        <sz val="12"/>
        <color indexed="8"/>
        <rFont val="Cambria"/>
        <family val="1"/>
      </rPr>
      <t>Marketing, the pursuit of profit, the game of the market, the daily contact with the customer and his satisfaction, give me pleasure and I do very well.</t>
    </r>
  </si>
  <si>
    <r>
      <t>C.</t>
    </r>
    <r>
      <rPr>
        <b/>
        <sz val="7"/>
        <color indexed="60"/>
        <rFont val="Times New Roman"/>
        <family val="1"/>
      </rPr>
      <t xml:space="preserve">      </t>
    </r>
    <r>
      <rPr>
        <sz val="12"/>
        <color indexed="8"/>
        <rFont val="Cambria"/>
        <family val="1"/>
      </rPr>
      <t>Although I know marketing is important for the success of the business, I consider this to be a chore.</t>
    </r>
  </si>
  <si>
    <r>
      <t>D.</t>
    </r>
    <r>
      <rPr>
        <b/>
        <sz val="7"/>
        <color indexed="60"/>
        <rFont val="Times New Roman"/>
        <family val="1"/>
      </rPr>
      <t xml:space="preserve">     </t>
    </r>
    <r>
      <rPr>
        <sz val="12"/>
        <color indexed="8"/>
        <rFont val="Cambria"/>
        <family val="1"/>
      </rPr>
      <t>I am not the best marketer and seller, but I recognize their importance for the success of the business and I make efforts to improve.</t>
    </r>
  </si>
  <si>
    <r>
      <t>A.</t>
    </r>
    <r>
      <rPr>
        <b/>
        <sz val="7"/>
        <color indexed="60"/>
        <rFont val="Times New Roman"/>
        <family val="1"/>
      </rPr>
      <t xml:space="preserve">     </t>
    </r>
    <r>
      <rPr>
        <sz val="12"/>
        <color indexed="8"/>
        <rFont val="Cambria"/>
        <family val="1"/>
      </rPr>
      <t>You do not need accounting for a small business. I know what needs to be done without bureaucracy.</t>
    </r>
  </si>
  <si>
    <r>
      <t>B.</t>
    </r>
    <r>
      <rPr>
        <b/>
        <sz val="7"/>
        <color indexed="60"/>
        <rFont val="Times New Roman"/>
        <family val="1"/>
      </rPr>
      <t xml:space="preserve">     </t>
    </r>
    <r>
      <rPr>
        <sz val="12"/>
        <color indexed="8"/>
        <rFont val="Cambria"/>
        <family val="1"/>
      </rPr>
      <t>I can keep records. But it is more important to get the job done than shuffling the numbers.</t>
    </r>
  </si>
  <si>
    <r>
      <t>C.</t>
    </r>
    <r>
      <rPr>
        <b/>
        <sz val="7"/>
        <color indexed="60"/>
        <rFont val="Times New Roman"/>
        <family val="1"/>
      </rPr>
      <t xml:space="preserve">      </t>
    </r>
    <r>
      <rPr>
        <sz val="12"/>
        <color indexed="8"/>
        <rFont val="Cambria"/>
        <family val="1"/>
      </rPr>
      <t>Since they are useful, I keep and monitor accounts and data, even if I do not find it pleasant.</t>
    </r>
  </si>
  <si>
    <r>
      <t>D.</t>
    </r>
    <r>
      <rPr>
        <b/>
        <sz val="7"/>
        <color indexed="60"/>
        <rFont val="Times New Roman"/>
        <family val="1"/>
      </rPr>
      <t xml:space="preserve">     </t>
    </r>
    <r>
      <rPr>
        <sz val="12"/>
        <color indexed="8"/>
        <rFont val="Cambria"/>
        <family val="1"/>
      </rPr>
      <t>I keep and monitor accounts and data, they are absolutely necessary for the planning and the smooth course of the business.</t>
    </r>
  </si>
  <si>
    <r>
      <t>B.</t>
    </r>
    <r>
      <rPr>
        <b/>
        <sz val="7"/>
        <color indexed="60"/>
        <rFont val="Times New Roman"/>
        <family val="1"/>
      </rPr>
      <t xml:space="preserve">     </t>
    </r>
    <r>
      <rPr>
        <sz val="12"/>
        <color indexed="8"/>
        <rFont val="Cambria"/>
        <family val="1"/>
      </rPr>
      <t>I have sufficient knowledge and experience in the analysis of financial data (balance sheet, profit or loss, cash flow, costing, etc.) and I can use them properly.</t>
    </r>
  </si>
  <si>
    <r>
      <t>C.</t>
    </r>
    <r>
      <rPr>
        <b/>
        <sz val="7"/>
        <color indexed="60"/>
        <rFont val="Times New Roman"/>
        <family val="1"/>
      </rPr>
      <t xml:space="preserve">      </t>
    </r>
    <r>
      <rPr>
        <sz val="12"/>
        <color indexed="8"/>
        <rFont val="Cambria"/>
        <family val="1"/>
      </rPr>
      <t>I do not understand a word from finances. I would need an accountant to do the job for me.</t>
    </r>
  </si>
  <si>
    <r>
      <t>A.</t>
    </r>
    <r>
      <rPr>
        <b/>
        <sz val="7"/>
        <color indexed="60"/>
        <rFont val="Times New Roman"/>
        <family val="1"/>
      </rPr>
      <t xml:space="preserve">     </t>
    </r>
    <r>
      <rPr>
        <sz val="12"/>
        <color indexed="8"/>
        <rFont val="Cambria"/>
        <family val="1"/>
      </rPr>
      <t>I feel confident. Nobody knows everything. But I know my shortcomings and I know where I can go with confidence to fill the gap.</t>
    </r>
  </si>
  <si>
    <r>
      <t>B.</t>
    </r>
    <r>
      <rPr>
        <b/>
        <sz val="7"/>
        <color indexed="60"/>
        <rFont val="Times New Roman"/>
        <family val="1"/>
      </rPr>
      <t xml:space="preserve">     </t>
    </r>
    <r>
      <rPr>
        <sz val="12"/>
        <color indexed="8"/>
        <rFont val="Cambria"/>
        <family val="1"/>
      </rPr>
      <t>I feel insecure doing business, so if I need to leverage some external resources, I will do so on a case-by-case basis.</t>
    </r>
  </si>
  <si>
    <r>
      <t>A.</t>
    </r>
    <r>
      <rPr>
        <b/>
        <sz val="7"/>
        <color indexed="60"/>
        <rFont val="Times New Roman"/>
        <family val="1"/>
      </rPr>
      <t xml:space="preserve">     </t>
    </r>
    <r>
      <rPr>
        <sz val="12"/>
        <color indexed="8"/>
        <rFont val="Cambria"/>
        <family val="1"/>
      </rPr>
      <t>If I decide to do something, nothing stops me.</t>
    </r>
  </si>
  <si>
    <r>
      <t>B.</t>
    </r>
    <r>
      <rPr>
        <b/>
        <sz val="7"/>
        <color indexed="60"/>
        <rFont val="Times New Roman"/>
        <family val="1"/>
      </rPr>
      <t xml:space="preserve">     </t>
    </r>
    <r>
      <rPr>
        <sz val="12"/>
        <color indexed="8"/>
        <rFont val="Cambria"/>
        <family val="1"/>
      </rPr>
      <t>Although the constant persistence in jobs I have limited knowledge make me tired, nevertheless I start them.</t>
    </r>
  </si>
  <si>
    <r>
      <t>C.</t>
    </r>
    <r>
      <rPr>
        <b/>
        <sz val="7"/>
        <color indexed="60"/>
        <rFont val="Times New Roman"/>
        <family val="1"/>
      </rPr>
      <t xml:space="preserve">      </t>
    </r>
    <r>
      <rPr>
        <sz val="12"/>
        <color indexed="8"/>
        <rFont val="Cambria"/>
        <family val="1"/>
      </rPr>
      <t>If a job does not go well, I quit. Why bang my head against the wall?</t>
    </r>
  </si>
  <si>
    <r>
      <t>D.</t>
    </r>
    <r>
      <rPr>
        <b/>
        <sz val="7"/>
        <color indexed="60"/>
        <rFont val="Times New Roman"/>
        <family val="1"/>
      </rPr>
      <t xml:space="preserve">     </t>
    </r>
    <r>
      <rPr>
        <sz val="12"/>
        <color indexed="8"/>
        <rFont val="Cambria"/>
        <family val="1"/>
      </rPr>
      <t>I usually finish what I start.</t>
    </r>
  </si>
  <si>
    <r>
      <t>A.</t>
    </r>
    <r>
      <rPr>
        <b/>
        <sz val="7"/>
        <color indexed="60"/>
        <rFont val="Times New Roman"/>
        <family val="1"/>
      </rPr>
      <t xml:space="preserve">     </t>
    </r>
    <r>
      <rPr>
        <sz val="12"/>
        <color indexed="8"/>
        <rFont val="Cambria"/>
        <family val="1"/>
      </rPr>
      <t>I like to plan before I start something. Usually, I organize things myself.</t>
    </r>
  </si>
  <si>
    <r>
      <t>B.</t>
    </r>
    <r>
      <rPr>
        <b/>
        <sz val="7"/>
        <color indexed="60"/>
        <rFont val="Times New Roman"/>
        <family val="1"/>
      </rPr>
      <t xml:space="preserve">     </t>
    </r>
    <r>
      <rPr>
        <sz val="12"/>
        <color indexed="8"/>
        <rFont val="Cambria"/>
        <family val="1"/>
      </rPr>
      <t>I do very well until something goes wrong. Then I feel like giving it up.</t>
    </r>
  </si>
  <si>
    <r>
      <t>C.</t>
    </r>
    <r>
      <rPr>
        <b/>
        <sz val="7"/>
        <color indexed="60"/>
        <rFont val="Times New Roman"/>
        <family val="1"/>
      </rPr>
      <t xml:space="preserve">      </t>
    </r>
    <r>
      <rPr>
        <sz val="12"/>
        <color indexed="8"/>
        <rFont val="Cambria"/>
        <family val="1"/>
      </rPr>
      <t>I take things as they come to me.</t>
    </r>
  </si>
  <si>
    <r>
      <t>D.</t>
    </r>
    <r>
      <rPr>
        <b/>
        <sz val="7"/>
        <color indexed="60"/>
        <rFont val="Times New Roman"/>
        <family val="1"/>
      </rPr>
      <t xml:space="preserve">     </t>
    </r>
    <r>
      <rPr>
        <sz val="12"/>
        <color indexed="8"/>
        <rFont val="Cambria"/>
        <family val="1"/>
      </rPr>
      <t>I consider important for a business to manage people and resources in order to achieve a common goal. But in the end is it a waste of time?</t>
    </r>
  </si>
  <si>
    <r>
      <t>B.</t>
    </r>
    <r>
      <rPr>
        <b/>
        <sz val="7"/>
        <color indexed="60"/>
        <rFont val="Times New Roman"/>
        <family val="1"/>
      </rPr>
      <t xml:space="preserve">     </t>
    </r>
    <r>
      <rPr>
        <sz val="12"/>
        <rFont val="Cambria"/>
        <family val="1"/>
      </rPr>
      <t>Jobs that I do not know very well, I do not hesitate to assign them to a qualified person, but I monitor the results.</t>
    </r>
  </si>
  <si>
    <r>
      <t>C.</t>
    </r>
    <r>
      <rPr>
        <b/>
        <sz val="7"/>
        <color indexed="60"/>
        <rFont val="Times New Roman"/>
        <family val="1"/>
      </rPr>
      <t xml:space="preserve">      </t>
    </r>
    <r>
      <rPr>
        <sz val="12"/>
        <rFont val="Cambria"/>
        <family val="1"/>
      </rPr>
      <t>If I do not know something well, I entrust it to someone else so that he/she will have the responsibility.</t>
    </r>
  </si>
  <si>
    <r>
      <t>D.</t>
    </r>
    <r>
      <rPr>
        <b/>
        <sz val="7"/>
        <color indexed="60"/>
        <rFont val="Times New Roman"/>
        <family val="1"/>
      </rPr>
      <t xml:space="preserve">     </t>
    </r>
    <r>
      <rPr>
        <sz val="12"/>
        <rFont val="Cambria"/>
        <family val="1"/>
      </rPr>
      <t>I get annoyed when someone does not do the job assigned to him properly.</t>
    </r>
  </si>
  <si>
    <r>
      <t>A.</t>
    </r>
    <r>
      <rPr>
        <b/>
        <sz val="7"/>
        <color indexed="60"/>
        <rFont val="Times New Roman"/>
        <family val="1"/>
      </rPr>
      <t xml:space="preserve">     </t>
    </r>
    <r>
      <rPr>
        <sz val="12"/>
        <color indexed="8"/>
        <rFont val="Cambria"/>
        <family val="1"/>
      </rPr>
      <t>I do not believe that I can succeed in whatever objective I have decided to accomplish.</t>
    </r>
  </si>
  <si>
    <r>
      <t>B.</t>
    </r>
    <r>
      <rPr>
        <b/>
        <sz val="7"/>
        <color indexed="60"/>
        <rFont val="Times New Roman"/>
        <family val="1"/>
      </rPr>
      <t xml:space="preserve">     </t>
    </r>
    <r>
      <rPr>
        <sz val="12"/>
        <color indexed="8"/>
        <rFont val="Cambria"/>
        <family val="1"/>
      </rPr>
      <t>I prioritize goals and strive to achieve them flexibly, without the fear of failure.</t>
    </r>
  </si>
  <si>
    <r>
      <t>C.</t>
    </r>
    <r>
      <rPr>
        <b/>
        <sz val="7"/>
        <color indexed="60"/>
        <rFont val="Times New Roman"/>
        <family val="1"/>
      </rPr>
      <t xml:space="preserve">      </t>
    </r>
    <r>
      <rPr>
        <sz val="12"/>
        <color indexed="8"/>
        <rFont val="Cambria"/>
        <family val="1"/>
      </rPr>
      <t>I prioritize goals and strive to achieve them flexibly, but I always have the fear of failure.</t>
    </r>
  </si>
  <si>
    <r>
      <t>D.</t>
    </r>
    <r>
      <rPr>
        <b/>
        <sz val="7"/>
        <color indexed="60"/>
        <rFont val="Times New Roman"/>
        <family val="1"/>
      </rPr>
      <t xml:space="preserve">     </t>
    </r>
    <r>
      <rPr>
        <sz val="12"/>
        <color indexed="8"/>
        <rFont val="Cambria"/>
        <family val="1"/>
      </rPr>
      <t>I prioritize goals and strive to achieve them flexibly, but sometimes I have a fear of failure.</t>
    </r>
  </si>
  <si>
    <r>
      <t>A.</t>
    </r>
    <r>
      <rPr>
        <b/>
        <sz val="7"/>
        <color indexed="60"/>
        <rFont val="Times New Roman"/>
        <family val="1"/>
      </rPr>
      <t xml:space="preserve">     </t>
    </r>
    <r>
      <rPr>
        <sz val="12"/>
        <color indexed="8"/>
        <rFont val="Cambria"/>
        <family val="1"/>
      </rPr>
      <t>If I find that my favorite outfit is starting to have wear holes, then I intend to repair it and restore it to its original condition.</t>
    </r>
  </si>
  <si>
    <r>
      <t>B.</t>
    </r>
    <r>
      <rPr>
        <b/>
        <sz val="7"/>
        <color indexed="60"/>
        <rFont val="Times New Roman"/>
        <family val="1"/>
      </rPr>
      <t xml:space="preserve">     </t>
    </r>
    <r>
      <rPr>
        <sz val="12"/>
        <color indexed="8"/>
        <rFont val="Cambria"/>
        <family val="1"/>
      </rPr>
      <t>If I find that my favorite outfit is starting to have wear holes, then I go shopping and leave the old one in my closet.</t>
    </r>
  </si>
  <si>
    <r>
      <t>C.</t>
    </r>
    <r>
      <rPr>
        <b/>
        <sz val="7"/>
        <color indexed="60"/>
        <rFont val="Times New Roman"/>
        <family val="1"/>
      </rPr>
      <t xml:space="preserve">      </t>
    </r>
    <r>
      <rPr>
        <sz val="12"/>
        <color indexed="8"/>
        <rFont val="Cambria"/>
        <family val="1"/>
      </rPr>
      <t>If I find that my favorite outfit is starting to have wear holes, then I am sad about it, but I throw it away.</t>
    </r>
  </si>
  <si>
    <r>
      <t>D.</t>
    </r>
    <r>
      <rPr>
        <b/>
        <sz val="7"/>
        <color indexed="60"/>
        <rFont val="Times New Roman"/>
        <family val="1"/>
      </rPr>
      <t xml:space="preserve">     </t>
    </r>
    <r>
      <rPr>
        <sz val="12"/>
        <color indexed="8"/>
        <rFont val="Cambria"/>
        <family val="1"/>
      </rPr>
      <t>If I find that my favorite outfit is starting to have wear holes, then I intend to turn it into a new fashion accessory.</t>
    </r>
  </si>
  <si>
    <r>
      <t>A.</t>
    </r>
    <r>
      <rPr>
        <b/>
        <sz val="7"/>
        <color indexed="60"/>
        <rFont val="Times New Roman"/>
        <family val="1"/>
      </rPr>
      <t xml:space="preserve">     </t>
    </r>
    <r>
      <rPr>
        <sz val="12"/>
        <color indexed="8"/>
        <rFont val="Cambria"/>
        <family val="1"/>
      </rPr>
      <t>When I face a new challenge at work, I try to delegate it to someone else, as I am afraid taking such a responsibility.</t>
    </r>
  </si>
  <si>
    <r>
      <t>B.</t>
    </r>
    <r>
      <rPr>
        <b/>
        <sz val="7"/>
        <color indexed="60"/>
        <rFont val="Times New Roman"/>
        <family val="1"/>
      </rPr>
      <t xml:space="preserve">     </t>
    </r>
    <r>
      <rPr>
        <sz val="12"/>
        <color indexed="8"/>
        <rFont val="Cambria"/>
        <family val="1"/>
      </rPr>
      <t>When I face a new challenge at work, I am convinced that I have the skills to do it well.</t>
    </r>
  </si>
  <si>
    <r>
      <t>C.</t>
    </r>
    <r>
      <rPr>
        <b/>
        <sz val="7"/>
        <color indexed="60"/>
        <rFont val="Times New Roman"/>
        <family val="1"/>
      </rPr>
      <t xml:space="preserve">      </t>
    </r>
    <r>
      <rPr>
        <sz val="12"/>
        <color indexed="8"/>
        <rFont val="Cambria"/>
        <family val="1"/>
      </rPr>
      <t>Whenever I doubt myself, I push myself to prove otherwise.</t>
    </r>
  </si>
  <si>
    <r>
      <t>D.</t>
    </r>
    <r>
      <rPr>
        <b/>
        <sz val="7"/>
        <color indexed="60"/>
        <rFont val="Times New Roman"/>
        <family val="1"/>
      </rPr>
      <t xml:space="preserve">     </t>
    </r>
    <r>
      <rPr>
        <sz val="12"/>
        <color indexed="8"/>
        <rFont val="Cambria"/>
        <family val="1"/>
      </rPr>
      <t>I avoid challenges, as I worry that I may fail.</t>
    </r>
  </si>
  <si>
    <t>Total</t>
  </si>
  <si>
    <r>
      <t>A.</t>
    </r>
    <r>
      <rPr>
        <b/>
        <sz val="7"/>
        <color indexed="60"/>
        <rFont val="Times New Roman"/>
        <family val="1"/>
      </rPr>
      <t xml:space="preserve">     </t>
    </r>
    <r>
      <rPr>
        <sz val="12"/>
        <color indexed="8"/>
        <rFont val="Cambria"/>
        <family val="1"/>
      </rPr>
      <t>I do not really like being an entrepreneur, but if I will be able to get funding to invest, I will try to love and learn the job.</t>
    </r>
  </si>
  <si>
    <r>
      <t>A.</t>
    </r>
    <r>
      <rPr>
        <b/>
        <sz val="7"/>
        <color indexed="60"/>
        <rFont val="Times New Roman"/>
        <family val="1"/>
      </rPr>
      <t xml:space="preserve">     </t>
    </r>
    <r>
      <rPr>
        <sz val="12"/>
        <color indexed="8"/>
        <rFont val="Cambria"/>
        <family val="1"/>
      </rPr>
      <t>I do not take initiatives easily, unless I feel confident about the task I am about to do.</t>
    </r>
  </si>
  <si>
    <r>
      <t>B.</t>
    </r>
    <r>
      <rPr>
        <b/>
        <sz val="7"/>
        <color indexed="60"/>
        <rFont val="Times New Roman"/>
        <family val="1"/>
      </rPr>
      <t xml:space="preserve">     </t>
    </r>
    <r>
      <rPr>
        <sz val="12"/>
        <color indexed="8"/>
        <rFont val="Cambria"/>
        <family val="1"/>
      </rPr>
      <t>If someone helps me get started with a task, I can then cope on my own.</t>
    </r>
  </si>
  <si>
    <r>
      <t>B.</t>
    </r>
    <r>
      <rPr>
        <b/>
        <sz val="7"/>
        <color indexed="60"/>
        <rFont val="Times New Roman"/>
        <family val="1"/>
      </rPr>
      <t xml:space="preserve">     </t>
    </r>
    <r>
      <rPr>
        <sz val="12"/>
        <color indexed="8"/>
        <rFont val="Cambria"/>
        <family val="1"/>
      </rPr>
      <t>I will cope the same way as others. I will try to get credit from suppliers, I will use my deposits, I will borrow some money . . .!</t>
    </r>
  </si>
  <si>
    <r>
      <t>C.</t>
    </r>
    <r>
      <rPr>
        <b/>
        <sz val="7"/>
        <color indexed="60"/>
        <rFont val="Times New Roman"/>
        <family val="1"/>
      </rPr>
      <t xml:space="preserve">      </t>
    </r>
    <r>
      <rPr>
        <sz val="12"/>
        <color indexed="8"/>
        <rFont val="Cambria"/>
        <family val="1"/>
      </rPr>
      <t>I have a few deposits. But I think good friends will definitely help implement my business idea.</t>
    </r>
  </si>
  <si>
    <r>
      <t>D.</t>
    </r>
    <r>
      <rPr>
        <b/>
        <sz val="7"/>
        <color indexed="60"/>
        <rFont val="Times New Roman"/>
        <family val="1"/>
      </rPr>
      <t xml:space="preserve">     </t>
    </r>
    <r>
      <rPr>
        <sz val="12"/>
        <color indexed="8"/>
        <rFont val="Cambria"/>
        <family val="1"/>
      </rPr>
      <t>I have some knowledge, some previous working experience and I know the very basics. But with time I learn them in practice.</t>
    </r>
  </si>
  <si>
    <r>
      <t>A.</t>
    </r>
    <r>
      <rPr>
        <b/>
        <sz val="7"/>
        <color indexed="60"/>
        <rFont val="Times New Roman"/>
        <family val="1"/>
      </rPr>
      <t xml:space="preserve">     </t>
    </r>
    <r>
      <rPr>
        <sz val="12"/>
        <color indexed="8"/>
        <rFont val="Cambria"/>
        <family val="1"/>
      </rPr>
      <t>Communicating with others, I usually try to speak as much as I listen.</t>
    </r>
  </si>
  <si>
    <r>
      <t>B.</t>
    </r>
    <r>
      <rPr>
        <b/>
        <sz val="7"/>
        <color indexed="60"/>
        <rFont val="Times New Roman"/>
        <family val="1"/>
      </rPr>
      <t xml:space="preserve">     </t>
    </r>
    <r>
      <rPr>
        <sz val="12"/>
        <color indexed="8"/>
        <rFont val="Cambria"/>
        <family val="1"/>
      </rPr>
      <t>Communicating with others means expressing your ideas to them.</t>
    </r>
  </si>
  <si>
    <r>
      <t>C.</t>
    </r>
    <r>
      <rPr>
        <b/>
        <sz val="7"/>
        <color indexed="60"/>
        <rFont val="Times New Roman"/>
        <family val="1"/>
      </rPr>
      <t xml:space="preserve">      </t>
    </r>
    <r>
      <rPr>
        <sz val="12"/>
        <color indexed="8"/>
        <rFont val="Cambria"/>
        <family val="1"/>
      </rPr>
      <t>Communicating with others, I usually talk more than I hear.</t>
    </r>
  </si>
  <si>
    <r>
      <t>D.</t>
    </r>
    <r>
      <rPr>
        <b/>
        <sz val="7"/>
        <color indexed="60"/>
        <rFont val="Times New Roman"/>
        <family val="1"/>
      </rPr>
      <t xml:space="preserve">     </t>
    </r>
    <r>
      <rPr>
        <sz val="12"/>
        <color indexed="8"/>
        <rFont val="Cambria"/>
        <family val="1"/>
      </rPr>
      <t>Communicating with others, I also take into account ficial and body signals that are given in addition to simple speech.</t>
    </r>
  </si>
  <si>
    <r>
      <t>A.</t>
    </r>
    <r>
      <rPr>
        <b/>
        <sz val="7"/>
        <color indexed="60"/>
        <rFont val="Times New Roman"/>
        <family val="1"/>
      </rPr>
      <t xml:space="preserve">     </t>
    </r>
    <r>
      <rPr>
        <sz val="12"/>
        <color indexed="8"/>
        <rFont val="Cambria"/>
        <family val="1"/>
      </rPr>
      <t>I make decisions if I have enough of time. If I have to decide quickly, I usually regret it.</t>
    </r>
  </si>
  <si>
    <r>
      <t>A.</t>
    </r>
    <r>
      <rPr>
        <b/>
        <sz val="7"/>
        <color indexed="60"/>
        <rFont val="Times New Roman"/>
        <family val="1"/>
      </rPr>
      <t xml:space="preserve">     </t>
    </r>
    <r>
      <rPr>
        <sz val="12"/>
        <color indexed="8"/>
        <rFont val="Cambria"/>
        <family val="1"/>
      </rPr>
      <t>I prefer to keep account books of the business  and control money. I do not feel comfortable with public relations, advertising and such.</t>
    </r>
  </si>
  <si>
    <t>15. Finances</t>
  </si>
  <si>
    <r>
      <t>A.</t>
    </r>
    <r>
      <rPr>
        <b/>
        <sz val="7"/>
        <color indexed="60"/>
        <rFont val="Times New Roman"/>
        <family val="1"/>
      </rPr>
      <t xml:space="preserve">     </t>
    </r>
    <r>
      <rPr>
        <sz val="12"/>
        <color indexed="8"/>
        <rFont val="Cambria"/>
        <family val="1"/>
      </rPr>
      <t>I have a limited knowledge regarding finances. But with the free help of a friend of mine I will definitely make it. After all, times are difficult.</t>
    </r>
  </si>
  <si>
    <r>
      <t>D.</t>
    </r>
    <r>
      <rPr>
        <b/>
        <sz val="7"/>
        <color indexed="60"/>
        <rFont val="Times New Roman"/>
        <family val="1"/>
      </rPr>
      <t xml:space="preserve">     </t>
    </r>
    <r>
      <rPr>
        <sz val="12"/>
        <color indexed="8"/>
        <rFont val="Cambria"/>
        <family val="1"/>
      </rPr>
      <t>I understand a few things about finances. But with the help of an accountant, I hope I can do it.</t>
    </r>
  </si>
  <si>
    <r>
      <t>D.</t>
    </r>
    <r>
      <rPr>
        <b/>
        <sz val="7"/>
        <color indexed="60"/>
        <rFont val="Times New Roman"/>
        <family val="1"/>
      </rPr>
      <t xml:space="preserve">     </t>
    </r>
    <r>
      <rPr>
        <sz val="12"/>
        <color indexed="8"/>
        <rFont val="Cambria"/>
        <family val="1"/>
      </rPr>
      <t>I dο not have much experience with business, but I also do not know if I can trust consultants, lawyers, accountants in this country. Better alone and whatever comes out.</t>
    </r>
  </si>
  <si>
    <r>
      <t>C.</t>
    </r>
    <r>
      <rPr>
        <b/>
        <sz val="7"/>
        <color indexed="60"/>
        <rFont val="Times New Roman"/>
        <family val="1"/>
      </rPr>
      <t xml:space="preserve">      </t>
    </r>
    <r>
      <rPr>
        <sz val="12"/>
        <color indexed="8"/>
        <rFont val="Cambria"/>
        <family val="1"/>
      </rPr>
      <t>I do not have much experience with business and that is why I feel insecure. But I have some colleagues who I hope will help me a lot.</t>
    </r>
  </si>
  <si>
    <r>
      <t>A.</t>
    </r>
    <r>
      <rPr>
        <b/>
        <sz val="7"/>
        <color indexed="60"/>
        <rFont val="Times New Roman"/>
        <family val="1"/>
      </rPr>
      <t xml:space="preserve">     </t>
    </r>
    <r>
      <rPr>
        <sz val="12"/>
        <rFont val="Cambria"/>
        <family val="1"/>
      </rPr>
      <t>I hesitate to assign something to assign a job task, I can do myself, to staff members because I do not know if I can really trust them</t>
    </r>
  </si>
  <si>
    <r>
      <t>C.</t>
    </r>
    <r>
      <rPr>
        <b/>
        <sz val="7"/>
        <color indexed="60"/>
        <rFont val="Times New Roman"/>
        <family val="1"/>
      </rPr>
      <t xml:space="preserve">      </t>
    </r>
    <r>
      <rPr>
        <sz val="12"/>
        <color indexed="8"/>
        <rFont val="Cambria"/>
        <family val="1"/>
      </rPr>
      <t>Making decisions under pressure makes me feel uncomfortable.</t>
    </r>
  </si>
  <si>
    <t>&lt;=45</t>
  </si>
  <si>
    <t>46-66</t>
  </si>
  <si>
    <t>67-87</t>
  </si>
  <si>
    <t>88-108</t>
  </si>
  <si>
    <t>6(F)</t>
  </si>
  <si>
    <r>
      <t>Good:</t>
    </r>
    <r>
      <rPr>
        <sz val="12"/>
        <rFont val="Calibri"/>
        <family val="2"/>
      </rPr>
      <t xml:space="preserve"> You have the virtues of a successful entrepreneur, with some weaknesses. The analysis given as a “spider chart” will help you identify the points where you are lagging behind. There are two ways to bridge the gap: Entrepreneurial training or following the specific 9conversations program for this purpose. </t>
    </r>
  </si>
  <si>
    <r>
      <t>Sufficient:</t>
    </r>
    <r>
      <rPr>
        <sz val="12"/>
        <rFont val="Cambria"/>
        <family val="1"/>
      </rPr>
      <t xml:space="preserve"> Entrepreneurship is not your strong skill. On the other hand you have significant room for improvement so that you can start your own business.</t>
    </r>
  </si>
  <si>
    <r>
      <t>Unsatisfactory:</t>
    </r>
    <r>
      <rPr>
        <sz val="12"/>
        <rFont val="Calibri"/>
        <family val="2"/>
      </rPr>
      <t xml:space="preserve"> It seems that you should forget the dream of becoming an entrepreneur. It is not advisable to get involved in starting your own business.</t>
    </r>
  </si>
  <si>
    <r>
      <t>A.</t>
    </r>
    <r>
      <rPr>
        <b/>
        <sz val="7"/>
        <color indexed="60"/>
        <rFont val="Times New Roman"/>
        <family val="1"/>
      </rPr>
      <t xml:space="preserve">     </t>
    </r>
    <r>
      <rPr>
        <sz val="12"/>
        <color indexed="8"/>
        <rFont val="Cambria"/>
        <family val="1"/>
      </rPr>
      <t>I have some deposits in the Bank and some bonds. If they are not enough, I will try to get a loan if there funds available for refugees/migrants.</t>
    </r>
  </si>
  <si>
    <t>Level of Knowledge and Skills (1-6)</t>
  </si>
  <si>
    <t>Read each question and click on the corresponding column on the left with the situation that best describes you.</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</si>
</sst>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0.000"/>
    <numFmt numFmtId="184" formatCode="&quot;Ναι&quot;;&quot;Ναι&quot;;&quot;'Οχι&quot;"/>
    <numFmt numFmtId="185" formatCode="&quot;Αληθές&quot;;&quot;Αληθές&quot;;&quot;Ψευδές&quot;"/>
    <numFmt numFmtId="186" formatCode="&quot;Ενεργοποίηση&quot;;&quot;Ενεργοποίηση&quot;;&quot;Απενεργοποίηση&quot;"/>
    <numFmt numFmtId="187" formatCode="[$€-2]\ #,##0.00_);[Red]\([$€-2]\ #,##0.00\)"/>
    <numFmt numFmtId="188" formatCode="&quot;Ναι&quot;;&quot;Ναι&quot;;&quot;Όχι&quot;"/>
    <numFmt numFmtId="189" formatCode="&quot;Ενεργό&quot;;&quot;Ενεργό&quot;;&quot;Ανενεργό&quot;"/>
    <numFmt numFmtId="190" formatCode="0.0000"/>
  </numFmts>
  <fonts count="64">
    <font>
      <sz val="10"/>
      <name val="Arial Greek"/>
      <family val="0"/>
    </font>
    <font>
      <sz val="8"/>
      <name val="Arial Greek"/>
      <family val="0"/>
    </font>
    <font>
      <b/>
      <sz val="10"/>
      <name val="Arial Greek"/>
      <family val="0"/>
    </font>
    <font>
      <sz val="10"/>
      <name val="Arial"/>
      <family val="2"/>
    </font>
    <font>
      <b/>
      <sz val="10"/>
      <name val="Arial"/>
      <family val="2"/>
    </font>
    <font>
      <sz val="10"/>
      <color indexed="8"/>
      <name val="Arial Greek"/>
      <family val="0"/>
    </font>
    <font>
      <b/>
      <sz val="12"/>
      <color indexed="12"/>
      <name val="Arial"/>
      <family val="2"/>
    </font>
    <font>
      <b/>
      <sz val="12"/>
      <name val="Calibri"/>
      <family val="2"/>
    </font>
    <font>
      <sz val="12"/>
      <name val="Calibri"/>
      <family val="2"/>
    </font>
    <font>
      <u val="single"/>
      <sz val="10"/>
      <name val="Arial Greek"/>
      <family val="0"/>
    </font>
    <font>
      <sz val="8"/>
      <name val="Segoe UI"/>
      <family val="2"/>
    </font>
    <font>
      <b/>
      <sz val="7"/>
      <color indexed="60"/>
      <name val="Times New Roman"/>
      <family val="1"/>
    </font>
    <font>
      <sz val="12"/>
      <color indexed="8"/>
      <name val="Cambria"/>
      <family val="1"/>
    </font>
    <font>
      <sz val="12"/>
      <name val="Cambria"/>
      <family val="1"/>
    </font>
    <font>
      <b/>
      <sz val="12"/>
      <name val="Arial Greek"/>
      <family val="0"/>
    </font>
    <font>
      <b/>
      <sz val="10"/>
      <color indexed="10"/>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b/>
      <sz val="12"/>
      <color indexed="10"/>
      <name val="Calibri"/>
      <family val="2"/>
    </font>
    <font>
      <b/>
      <sz val="12"/>
      <color indexed="60"/>
      <name val="Cambria"/>
      <family val="1"/>
    </font>
    <font>
      <b/>
      <sz val="12"/>
      <color indexed="10"/>
      <name val="Cambria"/>
      <family val="1"/>
    </font>
    <font>
      <b/>
      <sz val="10"/>
      <name val="Cambria"/>
      <family val="1"/>
    </font>
    <font>
      <sz val="10"/>
      <name val="Cambria"/>
      <family val="1"/>
    </font>
    <font>
      <b/>
      <sz val="12"/>
      <name val="Cambria"/>
      <family val="1"/>
    </font>
    <font>
      <b/>
      <sz val="12"/>
      <color indexed="62"/>
      <name val="Arial Gree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Greek"/>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Greek"/>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9211E"/>
      <name val="Calibri"/>
      <family val="2"/>
    </font>
    <font>
      <b/>
      <sz val="12"/>
      <color rgb="FFC00000"/>
      <name val="Cambria"/>
      <family val="1"/>
    </font>
    <font>
      <b/>
      <sz val="12"/>
      <color rgb="FFC9211E"/>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CC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dashed"/>
    </border>
    <border>
      <left style="medium"/>
      <right style="medium"/>
      <top style="dashed"/>
      <bottom style="dashed"/>
    </border>
    <border>
      <left style="medium"/>
      <right style="medium"/>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4">
    <xf numFmtId="0" fontId="0" fillId="0" borderId="0" xfId="0" applyAlignment="1">
      <alignment/>
    </xf>
    <xf numFmtId="183" fontId="0" fillId="0" borderId="0" xfId="0" applyNumberFormat="1" applyAlignment="1">
      <alignment/>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33" borderId="14" xfId="0" applyFill="1" applyBorder="1" applyAlignment="1">
      <alignment/>
    </xf>
    <xf numFmtId="0" fontId="0" fillId="33" borderId="14" xfId="0" applyFill="1" applyBorder="1" applyAlignment="1">
      <alignment horizontal="center"/>
    </xf>
    <xf numFmtId="0" fontId="6" fillId="0" borderId="14" xfId="0" applyFont="1" applyBorder="1" applyAlignment="1">
      <alignment horizontal="center"/>
    </xf>
    <xf numFmtId="0" fontId="4" fillId="0" borderId="11" xfId="0"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horizontal="justify" vertical="center"/>
    </xf>
    <xf numFmtId="0" fontId="61" fillId="0" borderId="0" xfId="0" applyFont="1" applyAlignment="1">
      <alignment/>
    </xf>
    <xf numFmtId="0" fontId="4" fillId="0" borderId="15" xfId="0" applyFont="1" applyBorder="1" applyAlignment="1">
      <alignment horizontal="center" vertical="center" wrapText="1"/>
    </xf>
    <xf numFmtId="2" fontId="0" fillId="0" borderId="0" xfId="0" applyNumberFormat="1" applyAlignment="1">
      <alignment horizontal="center" vertical="center"/>
    </xf>
    <xf numFmtId="1" fontId="0" fillId="0" borderId="0" xfId="0" applyNumberFormat="1" applyAlignment="1">
      <alignment horizontal="center" vertical="center"/>
    </xf>
    <xf numFmtId="0" fontId="3" fillId="34" borderId="16"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34" borderId="14" xfId="0" applyFont="1" applyFill="1" applyBorder="1" applyAlignment="1">
      <alignment horizontal="center"/>
    </xf>
    <xf numFmtId="0" fontId="62" fillId="0" borderId="0" xfId="0" applyFont="1" applyAlignment="1">
      <alignment vertical="center"/>
    </xf>
    <xf numFmtId="0" fontId="63"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0" fillId="0" borderId="0" xfId="0" applyAlignment="1">
      <alignment/>
    </xf>
    <xf numFmtId="0" fontId="9" fillId="0" borderId="0" xfId="0" applyFont="1" applyAlignment="1">
      <alignment/>
    </xf>
    <xf numFmtId="0" fontId="40" fillId="0" borderId="0" xfId="0" applyFont="1" applyAlignment="1">
      <alignment vertical="center"/>
    </xf>
    <xf numFmtId="0" fontId="13" fillId="0" borderId="0" xfId="0" applyFont="1" applyAlignment="1">
      <alignment vertical="center"/>
    </xf>
    <xf numFmtId="0" fontId="62" fillId="35" borderId="17" xfId="0" applyFont="1" applyFill="1" applyBorder="1" applyAlignment="1">
      <alignment horizontal="justify" vertical="center"/>
    </xf>
    <xf numFmtId="0" fontId="62" fillId="35" borderId="18" xfId="0" applyFont="1" applyFill="1" applyBorder="1" applyAlignment="1">
      <alignment horizontal="justify" vertical="center"/>
    </xf>
    <xf numFmtId="0" fontId="62" fillId="35" borderId="10" xfId="0" applyFont="1" applyFill="1" applyBorder="1" applyAlignment="1">
      <alignment horizontal="justify" vertical="center"/>
    </xf>
    <xf numFmtId="0" fontId="40" fillId="0" borderId="0" xfId="0" applyFont="1" applyAlignment="1">
      <alignment horizontal="center" vertical="center"/>
    </xf>
    <xf numFmtId="0" fontId="14" fillId="0" borderId="0" xfId="0" applyFont="1" applyBorder="1" applyAlignment="1">
      <alignment horizontal="left"/>
    </xf>
    <xf numFmtId="0" fontId="40" fillId="0" borderId="11" xfId="0" applyFont="1" applyBorder="1" applyAlignment="1">
      <alignment horizontal="center" vertical="center"/>
    </xf>
    <xf numFmtId="0" fontId="62" fillId="35" borderId="19" xfId="0" applyFont="1" applyFill="1" applyBorder="1" applyAlignment="1">
      <alignment horizontal="justify" vertical="center"/>
    </xf>
    <xf numFmtId="0" fontId="62" fillId="35" borderId="20" xfId="0" applyFont="1" applyFill="1" applyBorder="1" applyAlignment="1">
      <alignment horizontal="justify" vertical="center"/>
    </xf>
    <xf numFmtId="0" fontId="62" fillId="35" borderId="21" xfId="0" applyFont="1" applyFill="1"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99"/>
                </a:solidFill>
                <a:latin typeface="Arial Greek"/>
                <a:ea typeface="Arial Greek"/>
                <a:cs typeface="Arial Greek"/>
              </a:rPr>
              <a:t>Strengths and weaknesses in terms of your entrepreneurial ability</a:t>
            </a:r>
          </a:p>
        </c:rich>
      </c:tx>
      <c:layout>
        <c:manualLayout>
          <c:xMode val="factor"/>
          <c:yMode val="factor"/>
          <c:x val="-0.0205"/>
          <c:y val="0.0055"/>
        </c:manualLayout>
      </c:layout>
      <c:spPr>
        <a:noFill/>
        <a:ln>
          <a:noFill/>
        </a:ln>
      </c:spPr>
    </c:title>
    <c:plotArea>
      <c:layout>
        <c:manualLayout>
          <c:xMode val="edge"/>
          <c:yMode val="edge"/>
          <c:x val="0.28325"/>
          <c:y val="0.21875"/>
          <c:w val="0.41825"/>
          <c:h val="0.63375"/>
        </c:manualLayout>
      </c:layout>
      <c:radarChart>
        <c:radarStyle val="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Calculations!$B$2:$B$8</c:f>
              <c:strCache>
                <c:ptCount val="7"/>
                <c:pt idx="0">
                  <c:v>General Characteristics</c:v>
                </c:pt>
                <c:pt idx="1">
                  <c:v>General Skills-Abilities</c:v>
                </c:pt>
                <c:pt idx="2">
                  <c:v>General Business Skills-Abilities</c:v>
                </c:pt>
                <c:pt idx="3">
                  <c:v>Financial Management Skills</c:v>
                </c:pt>
                <c:pt idx="4">
                  <c:v>Management Skills</c:v>
                </c:pt>
                <c:pt idx="5">
                  <c:v>Self-knowledge-Creativity-Motivation-Perseverance</c:v>
                </c:pt>
                <c:pt idx="6">
                  <c:v>Risk Management-Troubleshooting</c:v>
                </c:pt>
              </c:strCache>
            </c:strRef>
          </c:cat>
          <c:val>
            <c:numRef>
              <c:f>Calculations!$E$2:$E$8</c:f>
              <c:numCache>
                <c:ptCount val="7"/>
                <c:pt idx="0">
                  <c:v>0</c:v>
                </c:pt>
                <c:pt idx="1">
                  <c:v>0</c:v>
                </c:pt>
                <c:pt idx="2">
                  <c:v>0</c:v>
                </c:pt>
                <c:pt idx="3">
                  <c:v>0</c:v>
                </c:pt>
                <c:pt idx="4">
                  <c:v>0</c:v>
                </c:pt>
                <c:pt idx="5">
                  <c:v>0</c:v>
                </c:pt>
                <c:pt idx="6">
                  <c:v>0</c:v>
                </c:pt>
              </c:numCache>
            </c:numRef>
          </c:val>
        </c:ser>
        <c:axId val="53455364"/>
        <c:axId val="11336229"/>
      </c:radarChart>
      <c:catAx>
        <c:axId val="534553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FF0000"/>
                </a:solidFill>
                <a:latin typeface="Arial Greek"/>
                <a:ea typeface="Arial Greek"/>
                <a:cs typeface="Arial Greek"/>
              </a:defRPr>
            </a:pPr>
          </a:p>
        </c:txPr>
        <c:crossAx val="11336229"/>
        <c:crosses val="autoZero"/>
        <c:auto val="0"/>
        <c:lblOffset val="100"/>
        <c:tickLblSkip val="1"/>
        <c:noMultiLvlLbl val="0"/>
      </c:catAx>
      <c:valAx>
        <c:axId val="11336229"/>
        <c:scaling>
          <c:orientation val="minMax"/>
          <c:max val="1"/>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3455364"/>
        <c:crossesAt val="1"/>
        <c:crossBetween val="between"/>
        <c:dispUnits/>
        <c:majorUnit val="0.2"/>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Greek"/>
          <a:ea typeface="Arial Greek"/>
          <a:cs typeface="Arial Greek"/>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Γράφημα4">
    <tabColor indexed="50"/>
  </sheetPr>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J174"/>
  <sheetViews>
    <sheetView tabSelected="1" zoomScalePageLayoutView="0" workbookViewId="0" topLeftCell="E1">
      <selection activeCell="J11" sqref="J11"/>
    </sheetView>
  </sheetViews>
  <sheetFormatPr defaultColWidth="9.00390625" defaultRowHeight="12.75"/>
  <cols>
    <col min="1" max="1" width="6.125" style="0" hidden="1" customWidth="1"/>
    <col min="2" max="2" width="6.00390625" style="0" hidden="1" customWidth="1"/>
    <col min="3" max="3" width="6.875" style="0" hidden="1" customWidth="1"/>
    <col min="4" max="4" width="8.625" style="0" hidden="1" customWidth="1"/>
    <col min="5" max="5" width="9.125" style="0" customWidth="1"/>
    <col min="6" max="6" width="10.125" style="0" hidden="1" customWidth="1"/>
    <col min="7" max="7" width="124.875" style="0" customWidth="1"/>
  </cols>
  <sheetData>
    <row r="1" ht="15">
      <c r="G1" s="33" t="s">
        <v>53</v>
      </c>
    </row>
    <row r="2" spans="2:7" ht="39">
      <c r="B2" s="28" t="s">
        <v>48</v>
      </c>
      <c r="C2" s="29" t="s">
        <v>34</v>
      </c>
      <c r="D2" s="30" t="s">
        <v>47</v>
      </c>
      <c r="E2" s="30"/>
      <c r="F2" s="30"/>
      <c r="G2" s="34" t="s">
        <v>190</v>
      </c>
    </row>
    <row r="4" spans="2:7" ht="30" customHeight="1" thickBot="1">
      <c r="B4" s="27">
        <v>1</v>
      </c>
      <c r="C4" s="29">
        <f>INDEX(Score!$B$9:$Y$13,D4,1)</f>
        <v>0</v>
      </c>
      <c r="D4" s="29">
        <v>5</v>
      </c>
      <c r="G4" s="25" t="s">
        <v>58</v>
      </c>
    </row>
    <row r="5" spans="2:7" ht="27.75" customHeight="1">
      <c r="B5" s="27"/>
      <c r="C5" s="29"/>
      <c r="D5" s="29"/>
      <c r="G5" s="41" t="s">
        <v>161</v>
      </c>
    </row>
    <row r="6" spans="2:7" ht="27.75" customHeight="1">
      <c r="B6" s="27"/>
      <c r="C6" s="29"/>
      <c r="D6" s="29"/>
      <c r="G6" s="42" t="s">
        <v>83</v>
      </c>
    </row>
    <row r="7" spans="2:7" ht="27.75" customHeight="1">
      <c r="B7" s="27"/>
      <c r="C7" s="29"/>
      <c r="D7" s="29"/>
      <c r="G7" s="42" t="s">
        <v>84</v>
      </c>
    </row>
    <row r="8" spans="2:7" ht="31.5" customHeight="1">
      <c r="B8" s="27"/>
      <c r="C8" s="29"/>
      <c r="D8" s="29"/>
      <c r="G8" s="42" t="s">
        <v>85</v>
      </c>
    </row>
    <row r="9" spans="2:7" ht="27.75" customHeight="1" thickBot="1">
      <c r="B9" s="27"/>
      <c r="C9" s="29"/>
      <c r="D9" s="29"/>
      <c r="G9" s="43" t="s">
        <v>81</v>
      </c>
    </row>
    <row r="10" spans="2:4" ht="12.75">
      <c r="B10" s="27"/>
      <c r="C10" s="29"/>
      <c r="D10" s="29"/>
    </row>
    <row r="11" spans="2:7" ht="30" customHeight="1" thickBot="1">
      <c r="B11" s="27">
        <v>2</v>
      </c>
      <c r="C11" s="29">
        <f>INDEX(Score!$B$9:$Y$13,D11,2)</f>
        <v>0</v>
      </c>
      <c r="D11" s="29">
        <v>5</v>
      </c>
      <c r="G11" s="25" t="s">
        <v>59</v>
      </c>
    </row>
    <row r="12" spans="2:7" ht="27.75" customHeight="1">
      <c r="B12" s="27"/>
      <c r="C12" s="29"/>
      <c r="D12" s="29"/>
      <c r="G12" s="41" t="s">
        <v>86</v>
      </c>
    </row>
    <row r="13" spans="2:7" ht="27.75" customHeight="1">
      <c r="B13" s="27"/>
      <c r="C13" s="29"/>
      <c r="D13" s="29"/>
      <c r="G13" s="42" t="s">
        <v>87</v>
      </c>
    </row>
    <row r="14" spans="2:7" ht="27.75" customHeight="1">
      <c r="B14" s="27"/>
      <c r="C14" s="29"/>
      <c r="D14" s="29"/>
      <c r="G14" s="42" t="s">
        <v>88</v>
      </c>
    </row>
    <row r="15" spans="2:7" ht="27.75" customHeight="1">
      <c r="B15" s="27"/>
      <c r="C15" s="29"/>
      <c r="D15" s="29"/>
      <c r="G15" s="42" t="s">
        <v>89</v>
      </c>
    </row>
    <row r="16" spans="2:7" ht="27.75" customHeight="1" thickBot="1">
      <c r="B16" s="27"/>
      <c r="C16" s="29"/>
      <c r="D16" s="29"/>
      <c r="G16" s="43" t="s">
        <v>81</v>
      </c>
    </row>
    <row r="17" spans="2:4" ht="12.75">
      <c r="B17" s="27"/>
      <c r="C17" s="29"/>
      <c r="D17" s="29"/>
    </row>
    <row r="18" spans="2:7" ht="30" customHeight="1" thickBot="1">
      <c r="B18" s="27">
        <v>3</v>
      </c>
      <c r="C18" s="29">
        <f>INDEX(Score!$B$9:$Y$13,D18,3)</f>
        <v>0</v>
      </c>
      <c r="D18" s="29">
        <v>5</v>
      </c>
      <c r="G18" s="25" t="s">
        <v>60</v>
      </c>
    </row>
    <row r="19" spans="2:7" ht="27.75" customHeight="1">
      <c r="B19" s="27"/>
      <c r="C19" s="29"/>
      <c r="D19" s="29"/>
      <c r="G19" s="41" t="s">
        <v>162</v>
      </c>
    </row>
    <row r="20" spans="2:7" ht="27.75" customHeight="1">
      <c r="B20" s="27"/>
      <c r="C20" s="29"/>
      <c r="D20" s="29"/>
      <c r="G20" s="42" t="s">
        <v>163</v>
      </c>
    </row>
    <row r="21" spans="2:7" ht="27.75" customHeight="1">
      <c r="B21" s="27"/>
      <c r="C21" s="29"/>
      <c r="D21" s="29"/>
      <c r="G21" s="42" t="s">
        <v>90</v>
      </c>
    </row>
    <row r="22" spans="2:7" ht="27.75" customHeight="1">
      <c r="B22" s="27"/>
      <c r="C22" s="29"/>
      <c r="D22" s="29"/>
      <c r="G22" s="42" t="s">
        <v>91</v>
      </c>
    </row>
    <row r="23" spans="2:7" ht="27.75" customHeight="1" thickBot="1">
      <c r="B23" s="27"/>
      <c r="C23" s="29"/>
      <c r="D23" s="29"/>
      <c r="G23" s="43" t="s">
        <v>81</v>
      </c>
    </row>
    <row r="24" spans="2:4" ht="12.75">
      <c r="B24" s="27"/>
      <c r="C24" s="29"/>
      <c r="D24" s="29"/>
    </row>
    <row r="25" spans="2:10" ht="30" customHeight="1" thickBot="1">
      <c r="B25" s="27">
        <v>4</v>
      </c>
      <c r="C25" s="29">
        <f>INDEX(Score!$B$9:$Y$13,D25,4)</f>
        <v>0</v>
      </c>
      <c r="D25" s="29">
        <v>5</v>
      </c>
      <c r="G25" s="25" t="s">
        <v>61</v>
      </c>
      <c r="H25" s="31"/>
      <c r="I25" s="31"/>
      <c r="J25" s="31"/>
    </row>
    <row r="26" spans="2:7" ht="34.5" customHeight="1">
      <c r="B26" s="27"/>
      <c r="C26" s="29"/>
      <c r="D26" s="29"/>
      <c r="G26" s="41" t="s">
        <v>188</v>
      </c>
    </row>
    <row r="27" spans="2:7" ht="34.5" customHeight="1">
      <c r="B27" s="27"/>
      <c r="C27" s="29"/>
      <c r="D27" s="29"/>
      <c r="G27" s="42" t="s">
        <v>164</v>
      </c>
    </row>
    <row r="28" spans="2:7" ht="27.75" customHeight="1">
      <c r="B28" s="27"/>
      <c r="C28" s="29"/>
      <c r="D28" s="29"/>
      <c r="G28" s="42" t="s">
        <v>165</v>
      </c>
    </row>
    <row r="29" spans="2:7" ht="33" customHeight="1">
      <c r="B29" s="27"/>
      <c r="C29" s="29"/>
      <c r="D29" s="29"/>
      <c r="G29" s="42" t="s">
        <v>99</v>
      </c>
    </row>
    <row r="30" spans="2:7" ht="27.75" customHeight="1" thickBot="1">
      <c r="B30" s="27"/>
      <c r="C30" s="29"/>
      <c r="D30" s="29"/>
      <c r="G30" s="43" t="s">
        <v>81</v>
      </c>
    </row>
    <row r="31" spans="2:4" ht="12.75">
      <c r="B31" s="27"/>
      <c r="C31" s="29"/>
      <c r="D31" s="29"/>
    </row>
    <row r="32" spans="2:7" ht="30" customHeight="1" thickBot="1">
      <c r="B32" s="27">
        <v>5</v>
      </c>
      <c r="C32" s="29">
        <f>INDEX(Score!$B$9:$Y$13,D32,5)</f>
        <v>0</v>
      </c>
      <c r="D32" s="29">
        <v>5</v>
      </c>
      <c r="G32" s="25" t="s">
        <v>62</v>
      </c>
    </row>
    <row r="33" spans="2:7" ht="33.75" customHeight="1">
      <c r="B33" s="27"/>
      <c r="C33" s="29"/>
      <c r="D33" s="29"/>
      <c r="G33" s="35" t="s">
        <v>100</v>
      </c>
    </row>
    <row r="34" spans="2:7" ht="32.25" customHeight="1">
      <c r="B34" s="27"/>
      <c r="C34" s="29"/>
      <c r="D34" s="29"/>
      <c r="G34" s="36" t="s">
        <v>101</v>
      </c>
    </row>
    <row r="35" spans="2:7" ht="27.75" customHeight="1">
      <c r="B35" s="27"/>
      <c r="C35" s="29"/>
      <c r="D35" s="29"/>
      <c r="G35" s="36" t="s">
        <v>102</v>
      </c>
    </row>
    <row r="36" spans="2:7" ht="33" customHeight="1">
      <c r="B36" s="27"/>
      <c r="C36" s="29"/>
      <c r="D36" s="29"/>
      <c r="G36" s="36" t="s">
        <v>166</v>
      </c>
    </row>
    <row r="37" spans="2:7" ht="27.75" customHeight="1" thickBot="1">
      <c r="B37" s="27"/>
      <c r="C37" s="29"/>
      <c r="D37" s="29"/>
      <c r="G37" s="37" t="s">
        <v>81</v>
      </c>
    </row>
    <row r="38" spans="2:4" ht="12.75">
      <c r="B38" s="27"/>
      <c r="C38" s="29"/>
      <c r="D38" s="29"/>
    </row>
    <row r="39" spans="2:7" ht="30" customHeight="1" thickBot="1">
      <c r="B39" s="27">
        <v>6</v>
      </c>
      <c r="C39" s="29">
        <f>INDEX(Score!$B$9:$Y$13,D39,6)</f>
        <v>0</v>
      </c>
      <c r="D39" s="29">
        <v>5</v>
      </c>
      <c r="G39" s="26" t="s">
        <v>63</v>
      </c>
    </row>
    <row r="40" spans="2:7" ht="27.75" customHeight="1">
      <c r="B40" s="27"/>
      <c r="C40" s="29"/>
      <c r="D40" s="29"/>
      <c r="G40" s="35" t="s">
        <v>167</v>
      </c>
    </row>
    <row r="41" spans="2:7" ht="27.75" customHeight="1">
      <c r="B41" s="27"/>
      <c r="C41" s="29"/>
      <c r="D41" s="29"/>
      <c r="G41" s="36" t="s">
        <v>168</v>
      </c>
    </row>
    <row r="42" spans="2:7" ht="27.75" customHeight="1">
      <c r="B42" s="27"/>
      <c r="C42" s="29"/>
      <c r="D42" s="29"/>
      <c r="G42" s="36" t="s">
        <v>169</v>
      </c>
    </row>
    <row r="43" spans="2:7" ht="27.75" customHeight="1">
      <c r="B43" s="27"/>
      <c r="C43" s="29"/>
      <c r="D43" s="29"/>
      <c r="G43" s="36" t="s">
        <v>170</v>
      </c>
    </row>
    <row r="44" spans="2:7" ht="27.75" customHeight="1" thickBot="1">
      <c r="B44" s="27"/>
      <c r="C44" s="29"/>
      <c r="D44" s="29"/>
      <c r="G44" s="37" t="s">
        <v>81</v>
      </c>
    </row>
    <row r="45" spans="2:4" ht="12.75">
      <c r="B45" s="27"/>
      <c r="C45" s="29"/>
      <c r="D45" s="29"/>
    </row>
    <row r="46" spans="2:7" ht="30" customHeight="1" thickBot="1">
      <c r="B46" s="27">
        <v>7</v>
      </c>
      <c r="C46" s="29">
        <f>INDEX(Score!$B$9:$Y$13,D46,7)</f>
        <v>0</v>
      </c>
      <c r="D46" s="29">
        <v>5</v>
      </c>
      <c r="G46" s="25" t="s">
        <v>64</v>
      </c>
    </row>
    <row r="47" spans="2:7" ht="27.75" customHeight="1">
      <c r="B47" s="27"/>
      <c r="C47" s="29"/>
      <c r="D47" s="29"/>
      <c r="G47" s="41" t="s">
        <v>103</v>
      </c>
    </row>
    <row r="48" spans="2:7" ht="27.75" customHeight="1">
      <c r="B48" s="27"/>
      <c r="C48" s="29"/>
      <c r="D48" s="29"/>
      <c r="G48" s="42" t="s">
        <v>104</v>
      </c>
    </row>
    <row r="49" spans="2:7" ht="27.75" customHeight="1">
      <c r="B49" s="27"/>
      <c r="C49" s="29"/>
      <c r="D49" s="29"/>
      <c r="G49" s="42" t="s">
        <v>105</v>
      </c>
    </row>
    <row r="50" spans="2:7" ht="27.75" customHeight="1">
      <c r="B50" s="27"/>
      <c r="C50" s="29"/>
      <c r="D50" s="29"/>
      <c r="G50" s="42" t="s">
        <v>106</v>
      </c>
    </row>
    <row r="51" spans="2:7" ht="27.75" customHeight="1" thickBot="1">
      <c r="B51" s="27"/>
      <c r="C51" s="29"/>
      <c r="D51" s="29"/>
      <c r="G51" s="43" t="s">
        <v>81</v>
      </c>
    </row>
    <row r="52" spans="2:4" ht="12.75">
      <c r="B52" s="27"/>
      <c r="C52" s="29"/>
      <c r="D52" s="29"/>
    </row>
    <row r="53" spans="2:7" ht="30" customHeight="1" thickBot="1">
      <c r="B53" s="27">
        <v>8</v>
      </c>
      <c r="C53" s="29">
        <f>INDEX(Score!$B$9:$Y$13,D53,8)</f>
        <v>0</v>
      </c>
      <c r="D53" s="29">
        <v>5</v>
      </c>
      <c r="G53" s="25" t="s">
        <v>65</v>
      </c>
    </row>
    <row r="54" spans="2:7" ht="27.75" customHeight="1">
      <c r="B54" s="27"/>
      <c r="C54" s="29"/>
      <c r="D54" s="29"/>
      <c r="G54" s="41" t="s">
        <v>107</v>
      </c>
    </row>
    <row r="55" spans="2:7" ht="27.75" customHeight="1">
      <c r="B55" s="27"/>
      <c r="C55" s="29"/>
      <c r="D55" s="29"/>
      <c r="G55" s="42" t="s">
        <v>108</v>
      </c>
    </row>
    <row r="56" spans="2:7" ht="27.75" customHeight="1">
      <c r="B56" s="27"/>
      <c r="C56" s="29"/>
      <c r="D56" s="29"/>
      <c r="G56" s="42" t="s">
        <v>109</v>
      </c>
    </row>
    <row r="57" spans="2:7" ht="27.75" customHeight="1">
      <c r="B57" s="27"/>
      <c r="C57" s="29"/>
      <c r="D57" s="29"/>
      <c r="G57" s="42" t="s">
        <v>110</v>
      </c>
    </row>
    <row r="58" spans="2:7" ht="27.75" customHeight="1" thickBot="1">
      <c r="B58" s="27"/>
      <c r="C58" s="29"/>
      <c r="D58" s="29"/>
      <c r="G58" s="43" t="s">
        <v>81</v>
      </c>
    </row>
    <row r="59" spans="2:4" ht="12.75">
      <c r="B59" s="27"/>
      <c r="C59" s="29"/>
      <c r="D59" s="29"/>
    </row>
    <row r="60" spans="2:7" ht="30" customHeight="1" thickBot="1">
      <c r="B60" s="27">
        <v>9</v>
      </c>
      <c r="C60" s="29">
        <f>INDEX(Score!$B$9:$Y$13,D60,9)</f>
        <v>0</v>
      </c>
      <c r="D60" s="29">
        <v>5</v>
      </c>
      <c r="G60" s="25" t="s">
        <v>66</v>
      </c>
    </row>
    <row r="61" spans="2:7" ht="27.75" customHeight="1">
      <c r="B61" s="27"/>
      <c r="C61" s="29"/>
      <c r="D61" s="29"/>
      <c r="G61" s="41" t="s">
        <v>111</v>
      </c>
    </row>
    <row r="62" spans="2:7" ht="33" customHeight="1">
      <c r="B62" s="27"/>
      <c r="C62" s="29"/>
      <c r="D62" s="29"/>
      <c r="G62" s="42" t="s">
        <v>112</v>
      </c>
    </row>
    <row r="63" spans="2:7" ht="27.75" customHeight="1">
      <c r="B63" s="27"/>
      <c r="C63" s="29"/>
      <c r="D63" s="29"/>
      <c r="G63" s="42" t="s">
        <v>113</v>
      </c>
    </row>
    <row r="64" spans="2:7" ht="30.75" customHeight="1">
      <c r="B64" s="27"/>
      <c r="C64" s="29"/>
      <c r="D64" s="29"/>
      <c r="G64" s="42" t="s">
        <v>114</v>
      </c>
    </row>
    <row r="65" spans="2:7" ht="27.75" customHeight="1" thickBot="1">
      <c r="B65" s="27"/>
      <c r="C65" s="29"/>
      <c r="D65" s="29"/>
      <c r="G65" s="43" t="s">
        <v>81</v>
      </c>
    </row>
    <row r="66" spans="2:4" ht="12.75">
      <c r="B66" s="27"/>
      <c r="C66" s="29"/>
      <c r="D66" s="29"/>
    </row>
    <row r="67" spans="2:7" ht="30" customHeight="1" thickBot="1">
      <c r="B67" s="27">
        <v>10</v>
      </c>
      <c r="C67" s="29">
        <f>INDEX(Score!$B$9:$Y$13,D67,10)</f>
        <v>0</v>
      </c>
      <c r="D67" s="29">
        <v>5</v>
      </c>
      <c r="G67" s="25" t="s">
        <v>67</v>
      </c>
    </row>
    <row r="68" spans="2:7" ht="27.75" customHeight="1">
      <c r="B68" s="27"/>
      <c r="C68" s="29"/>
      <c r="D68" s="29"/>
      <c r="G68" s="41" t="s">
        <v>171</v>
      </c>
    </row>
    <row r="69" spans="2:7" ht="27.75" customHeight="1">
      <c r="B69" s="27"/>
      <c r="C69" s="29"/>
      <c r="D69" s="29"/>
      <c r="G69" s="42" t="s">
        <v>115</v>
      </c>
    </row>
    <row r="70" spans="2:7" ht="27.75" customHeight="1">
      <c r="B70" s="27"/>
      <c r="C70" s="29"/>
      <c r="D70" s="29"/>
      <c r="G70" s="42" t="s">
        <v>116</v>
      </c>
    </row>
    <row r="71" spans="2:7" ht="27.75" customHeight="1">
      <c r="B71" s="27"/>
      <c r="C71" s="29"/>
      <c r="D71" s="29"/>
      <c r="G71" s="42" t="s">
        <v>117</v>
      </c>
    </row>
    <row r="72" spans="2:7" ht="27.75" customHeight="1" thickBot="1">
      <c r="B72" s="27"/>
      <c r="C72" s="29"/>
      <c r="D72" s="29"/>
      <c r="G72" s="43" t="s">
        <v>81</v>
      </c>
    </row>
    <row r="73" spans="2:4" ht="12.75">
      <c r="B73" s="27"/>
      <c r="C73" s="29"/>
      <c r="D73" s="29"/>
    </row>
    <row r="74" spans="2:7" ht="30" customHeight="1" thickBot="1">
      <c r="B74" s="27">
        <v>11</v>
      </c>
      <c r="C74" s="29">
        <f>INDEX(Score!$B$9:$Y$13,D74,11)</f>
        <v>0</v>
      </c>
      <c r="D74" s="29">
        <v>5</v>
      </c>
      <c r="G74" s="25" t="s">
        <v>68</v>
      </c>
    </row>
    <row r="75" spans="2:7" ht="27.75" customHeight="1">
      <c r="B75" s="27"/>
      <c r="C75" s="29"/>
      <c r="D75" s="29"/>
      <c r="G75" s="41" t="s">
        <v>118</v>
      </c>
    </row>
    <row r="76" spans="2:7" ht="27.75" customHeight="1">
      <c r="B76" s="27"/>
      <c r="C76" s="29"/>
      <c r="D76" s="29"/>
      <c r="G76" s="42" t="s">
        <v>119</v>
      </c>
    </row>
    <row r="77" spans="2:7" ht="27.75" customHeight="1">
      <c r="B77" s="27"/>
      <c r="C77" s="29"/>
      <c r="D77" s="29"/>
      <c r="G77" s="42" t="s">
        <v>120</v>
      </c>
    </row>
    <row r="78" spans="2:7" ht="27.75" customHeight="1">
      <c r="B78" s="27"/>
      <c r="C78" s="29"/>
      <c r="D78" s="29"/>
      <c r="G78" s="42" t="s">
        <v>121</v>
      </c>
    </row>
    <row r="79" spans="2:7" ht="27.75" customHeight="1" thickBot="1">
      <c r="B79" s="27"/>
      <c r="C79" s="29"/>
      <c r="D79" s="29"/>
      <c r="G79" s="43" t="s">
        <v>81</v>
      </c>
    </row>
    <row r="80" spans="2:4" ht="12.75">
      <c r="B80" s="27"/>
      <c r="C80" s="29"/>
      <c r="D80" s="29"/>
    </row>
    <row r="81" spans="2:7" ht="30" customHeight="1" thickBot="1">
      <c r="B81" s="27">
        <v>12</v>
      </c>
      <c r="C81" s="29">
        <f>INDEX(Score!$B$9:$Y$13,D81,12)</f>
        <v>0</v>
      </c>
      <c r="D81" s="29">
        <v>5</v>
      </c>
      <c r="G81" s="25" t="s">
        <v>69</v>
      </c>
    </row>
    <row r="82" spans="2:7" ht="27.75" customHeight="1">
      <c r="B82" s="27"/>
      <c r="C82" s="29"/>
      <c r="D82" s="29"/>
      <c r="G82" s="35" t="s">
        <v>122</v>
      </c>
    </row>
    <row r="83" spans="2:7" ht="27.75" customHeight="1">
      <c r="B83" s="27"/>
      <c r="C83" s="29"/>
      <c r="D83" s="29"/>
      <c r="G83" s="36" t="s">
        <v>123</v>
      </c>
    </row>
    <row r="84" spans="2:7" ht="27.75" customHeight="1">
      <c r="B84" s="27"/>
      <c r="C84" s="29"/>
      <c r="D84" s="29"/>
      <c r="G84" s="36" t="s">
        <v>124</v>
      </c>
    </row>
    <row r="85" spans="2:7" ht="27.75" customHeight="1">
      <c r="B85" s="27"/>
      <c r="C85" s="29"/>
      <c r="D85" s="29"/>
      <c r="G85" s="36" t="s">
        <v>125</v>
      </c>
    </row>
    <row r="86" spans="2:7" ht="27.75" customHeight="1" thickBot="1">
      <c r="B86" s="27"/>
      <c r="C86" s="29"/>
      <c r="D86" s="29"/>
      <c r="G86" s="37" t="s">
        <v>81</v>
      </c>
    </row>
    <row r="87" spans="2:4" ht="12.75">
      <c r="B87" s="27"/>
      <c r="C87" s="29"/>
      <c r="D87" s="29"/>
    </row>
    <row r="88" spans="2:7" ht="30" customHeight="1" thickBot="1">
      <c r="B88" s="27">
        <v>13</v>
      </c>
      <c r="C88" s="29">
        <f>INDEX(Score!$B$9:$Y$13,D88,13)</f>
        <v>0</v>
      </c>
      <c r="D88" s="29">
        <v>5</v>
      </c>
      <c r="G88" s="25" t="s">
        <v>70</v>
      </c>
    </row>
    <row r="89" spans="2:7" ht="33" customHeight="1">
      <c r="B89" s="27"/>
      <c r="C89" s="29"/>
      <c r="D89" s="29"/>
      <c r="G89" s="41" t="s">
        <v>172</v>
      </c>
    </row>
    <row r="90" spans="2:7" ht="32.25" customHeight="1">
      <c r="B90" s="27"/>
      <c r="C90" s="29"/>
      <c r="D90" s="29"/>
      <c r="G90" s="42" t="s">
        <v>126</v>
      </c>
    </row>
    <row r="91" spans="2:7" ht="27.75" customHeight="1">
      <c r="B91" s="27"/>
      <c r="C91" s="29"/>
      <c r="D91" s="29"/>
      <c r="G91" s="42" t="s">
        <v>127</v>
      </c>
    </row>
    <row r="92" spans="2:7" ht="30" customHeight="1">
      <c r="B92" s="27"/>
      <c r="C92" s="29"/>
      <c r="D92" s="29"/>
      <c r="G92" s="42" t="s">
        <v>128</v>
      </c>
    </row>
    <row r="93" spans="2:7" ht="27.75" customHeight="1" thickBot="1">
      <c r="B93" s="27"/>
      <c r="C93" s="29"/>
      <c r="D93" s="29"/>
      <c r="G93" s="43" t="s">
        <v>81</v>
      </c>
    </row>
    <row r="94" spans="2:4" ht="12.75">
      <c r="B94" s="27"/>
      <c r="C94" s="29"/>
      <c r="D94" s="29"/>
    </row>
    <row r="95" spans="2:7" ht="30" customHeight="1" thickBot="1">
      <c r="B95" s="27">
        <v>14</v>
      </c>
      <c r="C95" s="29">
        <f>INDEX(Score!$B$9:$Y$13,D95,14)</f>
        <v>0</v>
      </c>
      <c r="D95" s="29">
        <v>5</v>
      </c>
      <c r="G95" s="25" t="s">
        <v>71</v>
      </c>
    </row>
    <row r="96" spans="2:7" ht="27.75" customHeight="1">
      <c r="B96" s="27"/>
      <c r="C96" s="29"/>
      <c r="D96" s="29"/>
      <c r="G96" s="41" t="s">
        <v>129</v>
      </c>
    </row>
    <row r="97" spans="2:7" ht="27.75" customHeight="1">
      <c r="B97" s="27"/>
      <c r="C97" s="29"/>
      <c r="D97" s="29"/>
      <c r="G97" s="42" t="s">
        <v>130</v>
      </c>
    </row>
    <row r="98" spans="2:7" ht="27.75" customHeight="1">
      <c r="B98" s="27"/>
      <c r="C98" s="29"/>
      <c r="D98" s="29"/>
      <c r="G98" s="42" t="s">
        <v>131</v>
      </c>
    </row>
    <row r="99" spans="2:7" ht="27.75" customHeight="1">
      <c r="B99" s="27"/>
      <c r="C99" s="29"/>
      <c r="D99" s="29"/>
      <c r="G99" s="42" t="s">
        <v>132</v>
      </c>
    </row>
    <row r="100" spans="2:7" ht="27.75" customHeight="1" thickBot="1">
      <c r="B100" s="27"/>
      <c r="C100" s="29"/>
      <c r="D100" s="29"/>
      <c r="G100" s="43" t="s">
        <v>81</v>
      </c>
    </row>
    <row r="101" spans="2:4" ht="12.75">
      <c r="B101" s="27"/>
      <c r="C101" s="29"/>
      <c r="D101" s="29"/>
    </row>
    <row r="102" spans="2:7" ht="30" customHeight="1" thickBot="1">
      <c r="B102" s="27">
        <v>15</v>
      </c>
      <c r="C102" s="29">
        <f>INDEX(Score!$B$9:$Y$13,D102,15)</f>
        <v>0</v>
      </c>
      <c r="D102" s="29">
        <v>5</v>
      </c>
      <c r="G102" s="25" t="s">
        <v>173</v>
      </c>
    </row>
    <row r="103" spans="2:7" ht="33" customHeight="1">
      <c r="B103" s="27"/>
      <c r="C103" s="29"/>
      <c r="D103" s="29"/>
      <c r="G103" s="41" t="s">
        <v>174</v>
      </c>
    </row>
    <row r="104" spans="2:7" ht="31.5" customHeight="1">
      <c r="B104" s="27"/>
      <c r="C104" s="29"/>
      <c r="D104" s="29"/>
      <c r="G104" s="42" t="s">
        <v>133</v>
      </c>
    </row>
    <row r="105" spans="2:7" ht="27.75" customHeight="1">
      <c r="B105" s="27"/>
      <c r="C105" s="29"/>
      <c r="D105" s="29"/>
      <c r="G105" s="42" t="s">
        <v>134</v>
      </c>
    </row>
    <row r="106" spans="2:7" ht="27.75" customHeight="1">
      <c r="B106" s="27"/>
      <c r="C106" s="29"/>
      <c r="D106" s="29"/>
      <c r="G106" s="42" t="s">
        <v>175</v>
      </c>
    </row>
    <row r="107" spans="2:7" ht="27.75" customHeight="1" thickBot="1">
      <c r="B107" s="27"/>
      <c r="C107" s="29"/>
      <c r="D107" s="29"/>
      <c r="G107" s="43" t="s">
        <v>81</v>
      </c>
    </row>
    <row r="108" spans="2:4" ht="12.75">
      <c r="B108" s="27"/>
      <c r="C108" s="29"/>
      <c r="D108" s="29"/>
    </row>
    <row r="109" spans="2:7" ht="30" customHeight="1" thickBot="1">
      <c r="B109" s="27">
        <v>16</v>
      </c>
      <c r="C109" s="29">
        <f>INDEX(Score!$B$9:$Y$13,D109,16)</f>
        <v>0</v>
      </c>
      <c r="D109" s="29">
        <v>5</v>
      </c>
      <c r="G109" s="25" t="s">
        <v>72</v>
      </c>
    </row>
    <row r="110" spans="2:7" ht="32.25" customHeight="1">
      <c r="B110" s="27"/>
      <c r="C110" s="29"/>
      <c r="D110" s="29"/>
      <c r="G110" s="41" t="s">
        <v>135</v>
      </c>
    </row>
    <row r="111" spans="2:7" ht="27.75" customHeight="1">
      <c r="B111" s="27"/>
      <c r="C111" s="29"/>
      <c r="D111" s="29"/>
      <c r="G111" s="42" t="s">
        <v>136</v>
      </c>
    </row>
    <row r="112" spans="2:7" ht="32.25" customHeight="1">
      <c r="B112" s="27"/>
      <c r="C112" s="29"/>
      <c r="D112" s="29"/>
      <c r="G112" s="42" t="s">
        <v>177</v>
      </c>
    </row>
    <row r="113" spans="2:7" ht="32.25" customHeight="1">
      <c r="B113" s="27"/>
      <c r="C113" s="29"/>
      <c r="D113" s="29"/>
      <c r="G113" s="42" t="s">
        <v>176</v>
      </c>
    </row>
    <row r="114" spans="2:7" ht="27.75" customHeight="1" thickBot="1">
      <c r="B114" s="27"/>
      <c r="C114" s="29"/>
      <c r="D114" s="29"/>
      <c r="G114" s="43" t="s">
        <v>81</v>
      </c>
    </row>
    <row r="115" spans="2:4" ht="12.75">
      <c r="B115" s="27"/>
      <c r="C115" s="29"/>
      <c r="D115" s="29"/>
    </row>
    <row r="116" spans="2:7" ht="30" customHeight="1" thickBot="1">
      <c r="B116" s="27">
        <v>17</v>
      </c>
      <c r="C116" s="29">
        <f>INDEX(Score!$B$9:$Y$13,D116,17)</f>
        <v>0</v>
      </c>
      <c r="D116" s="29">
        <v>5</v>
      </c>
      <c r="G116" s="25" t="s">
        <v>73</v>
      </c>
    </row>
    <row r="117" spans="2:7" ht="27.75" customHeight="1">
      <c r="B117" s="27"/>
      <c r="C117" s="29"/>
      <c r="D117" s="29"/>
      <c r="G117" s="41" t="s">
        <v>137</v>
      </c>
    </row>
    <row r="118" spans="2:7" ht="27.75" customHeight="1">
      <c r="B118" s="27"/>
      <c r="C118" s="29"/>
      <c r="D118" s="29"/>
      <c r="G118" s="42" t="s">
        <v>138</v>
      </c>
    </row>
    <row r="119" spans="2:7" ht="27.75" customHeight="1">
      <c r="B119" s="27"/>
      <c r="C119" s="29"/>
      <c r="D119" s="29"/>
      <c r="G119" s="42" t="s">
        <v>139</v>
      </c>
    </row>
    <row r="120" spans="2:7" ht="27.75" customHeight="1">
      <c r="B120" s="27"/>
      <c r="C120" s="29"/>
      <c r="D120" s="29"/>
      <c r="G120" s="42" t="s">
        <v>140</v>
      </c>
    </row>
    <row r="121" spans="2:7" ht="27.75" customHeight="1" thickBot="1">
      <c r="B121" s="27"/>
      <c r="C121" s="29"/>
      <c r="D121" s="29"/>
      <c r="G121" s="43" t="s">
        <v>81</v>
      </c>
    </row>
    <row r="122" spans="2:4" ht="12.75">
      <c r="B122" s="27"/>
      <c r="C122" s="29"/>
      <c r="D122" s="29"/>
    </row>
    <row r="123" spans="2:7" ht="30" customHeight="1" thickBot="1">
      <c r="B123" s="27">
        <v>18</v>
      </c>
      <c r="C123" s="29">
        <f>INDEX(Score!$B$9:$Y$13,D123,18)</f>
        <v>0</v>
      </c>
      <c r="D123" s="29">
        <v>5</v>
      </c>
      <c r="G123" s="25" t="s">
        <v>74</v>
      </c>
    </row>
    <row r="124" spans="2:7" ht="27.75" customHeight="1">
      <c r="B124" s="27"/>
      <c r="C124" s="29"/>
      <c r="D124" s="29"/>
      <c r="G124" s="41" t="s">
        <v>141</v>
      </c>
    </row>
    <row r="125" spans="2:7" ht="27.75" customHeight="1">
      <c r="B125" s="27"/>
      <c r="C125" s="29"/>
      <c r="D125" s="29"/>
      <c r="G125" s="42" t="s">
        <v>142</v>
      </c>
    </row>
    <row r="126" spans="2:7" ht="27.75" customHeight="1">
      <c r="B126" s="27"/>
      <c r="C126" s="29"/>
      <c r="D126" s="29"/>
      <c r="G126" s="42" t="s">
        <v>143</v>
      </c>
    </row>
    <row r="127" spans="2:7" ht="30.75" customHeight="1">
      <c r="B127" s="27"/>
      <c r="C127" s="29"/>
      <c r="D127" s="29"/>
      <c r="G127" s="42" t="s">
        <v>144</v>
      </c>
    </row>
    <row r="128" spans="2:7" ht="27.75" customHeight="1" thickBot="1">
      <c r="B128" s="27"/>
      <c r="C128" s="29"/>
      <c r="D128" s="29"/>
      <c r="G128" s="43" t="s">
        <v>81</v>
      </c>
    </row>
    <row r="129" spans="2:4" ht="12.75">
      <c r="B129" s="27"/>
      <c r="C129" s="29"/>
      <c r="D129" s="29"/>
    </row>
    <row r="130" spans="2:7" ht="30" customHeight="1" thickBot="1">
      <c r="B130" s="27">
        <v>19</v>
      </c>
      <c r="C130" s="29">
        <f>INDEX(Score!$B$9:$Y$13,D130,19)</f>
        <v>0</v>
      </c>
      <c r="D130" s="29">
        <v>5</v>
      </c>
      <c r="G130" s="25" t="s">
        <v>75</v>
      </c>
    </row>
    <row r="131" spans="2:7" ht="30" customHeight="1">
      <c r="B131" s="27"/>
      <c r="C131" s="29"/>
      <c r="D131" s="29"/>
      <c r="G131" s="41" t="s">
        <v>178</v>
      </c>
    </row>
    <row r="132" spans="2:7" ht="27.75" customHeight="1">
      <c r="B132" s="27"/>
      <c r="C132" s="29"/>
      <c r="D132" s="29"/>
      <c r="G132" s="42" t="s">
        <v>145</v>
      </c>
    </row>
    <row r="133" spans="2:7" ht="27.75" customHeight="1">
      <c r="B133" s="27"/>
      <c r="C133" s="29"/>
      <c r="D133" s="29"/>
      <c r="G133" s="42" t="s">
        <v>146</v>
      </c>
    </row>
    <row r="134" spans="2:7" ht="27.75" customHeight="1">
      <c r="B134" s="27"/>
      <c r="C134" s="29"/>
      <c r="D134" s="29"/>
      <c r="G134" s="42" t="s">
        <v>147</v>
      </c>
    </row>
    <row r="135" spans="2:7" ht="27.75" customHeight="1" thickBot="1">
      <c r="B135" s="27"/>
      <c r="C135" s="29"/>
      <c r="D135" s="29"/>
      <c r="G135" s="43" t="s">
        <v>82</v>
      </c>
    </row>
    <row r="136" spans="2:4" ht="12.75">
      <c r="B136" s="27"/>
      <c r="C136" s="29"/>
      <c r="D136" s="29"/>
    </row>
    <row r="137" spans="2:7" ht="30" customHeight="1" thickBot="1">
      <c r="B137" s="27">
        <v>20</v>
      </c>
      <c r="C137" s="29">
        <f>INDEX(Score!$B$9:$Y$13,D137,20)</f>
        <v>0</v>
      </c>
      <c r="D137" s="29">
        <v>5</v>
      </c>
      <c r="G137" s="26" t="s">
        <v>76</v>
      </c>
    </row>
    <row r="138" spans="2:7" ht="27.75" customHeight="1">
      <c r="B138" s="27"/>
      <c r="C138" s="29"/>
      <c r="D138" s="29"/>
      <c r="G138" s="41" t="s">
        <v>148</v>
      </c>
    </row>
    <row r="139" spans="2:7" ht="27.75" customHeight="1">
      <c r="B139" s="27"/>
      <c r="C139" s="29"/>
      <c r="D139" s="29"/>
      <c r="G139" s="42" t="s">
        <v>149</v>
      </c>
    </row>
    <row r="140" spans="2:7" ht="27.75" customHeight="1">
      <c r="B140" s="27"/>
      <c r="C140" s="29"/>
      <c r="D140" s="29"/>
      <c r="G140" s="42" t="s">
        <v>150</v>
      </c>
    </row>
    <row r="141" spans="2:7" ht="27.75" customHeight="1">
      <c r="B141" s="27"/>
      <c r="C141" s="29"/>
      <c r="D141" s="29"/>
      <c r="G141" s="42" t="s">
        <v>151</v>
      </c>
    </row>
    <row r="142" spans="2:7" ht="27.75" customHeight="1" thickBot="1">
      <c r="B142" s="27"/>
      <c r="C142" s="29"/>
      <c r="D142" s="29"/>
      <c r="G142" s="43" t="s">
        <v>81</v>
      </c>
    </row>
    <row r="143" spans="2:4" ht="12.75">
      <c r="B143" s="27"/>
      <c r="C143" s="29"/>
      <c r="D143" s="29"/>
    </row>
    <row r="144" spans="2:7" ht="30" customHeight="1" thickBot="1">
      <c r="B144" s="27">
        <v>21</v>
      </c>
      <c r="C144" s="29">
        <f>INDEX(Score!$B$9:$Y$13,D144,21)</f>
        <v>0</v>
      </c>
      <c r="D144" s="29">
        <v>5</v>
      </c>
      <c r="G144" s="26" t="s">
        <v>77</v>
      </c>
    </row>
    <row r="145" spans="2:7" s="32" customFormat="1" ht="30" customHeight="1">
      <c r="B145" s="27"/>
      <c r="C145" s="29"/>
      <c r="D145" s="29"/>
      <c r="G145" s="41" t="s">
        <v>152</v>
      </c>
    </row>
    <row r="146" spans="2:7" s="32" customFormat="1" ht="30" customHeight="1">
      <c r="B146" s="27"/>
      <c r="C146" s="29"/>
      <c r="D146" s="29"/>
      <c r="G146" s="42" t="s">
        <v>153</v>
      </c>
    </row>
    <row r="147" spans="2:7" s="32" customFormat="1" ht="30" customHeight="1">
      <c r="B147" s="27"/>
      <c r="C147" s="29"/>
      <c r="D147" s="29"/>
      <c r="G147" s="42" t="s">
        <v>154</v>
      </c>
    </row>
    <row r="148" spans="2:7" s="32" customFormat="1" ht="30" customHeight="1">
      <c r="B148" s="27"/>
      <c r="C148" s="29"/>
      <c r="D148" s="29"/>
      <c r="G148" s="42" t="s">
        <v>155</v>
      </c>
    </row>
    <row r="149" spans="2:7" s="32" customFormat="1" ht="30" customHeight="1" thickBot="1">
      <c r="B149" s="27"/>
      <c r="C149" s="29"/>
      <c r="D149" s="29"/>
      <c r="G149" s="43" t="s">
        <v>81</v>
      </c>
    </row>
    <row r="150" spans="2:4" ht="12.75">
      <c r="B150" s="27"/>
      <c r="C150" s="29"/>
      <c r="D150" s="29"/>
    </row>
    <row r="151" spans="2:7" ht="30" customHeight="1" thickBot="1">
      <c r="B151" s="27">
        <v>22</v>
      </c>
      <c r="C151" s="29">
        <f>INDEX(Score!$B$9:$Y$13,D151,22)</f>
        <v>0</v>
      </c>
      <c r="D151" s="29">
        <v>5</v>
      </c>
      <c r="G151" s="26" t="s">
        <v>78</v>
      </c>
    </row>
    <row r="152" spans="2:7" ht="30" customHeight="1">
      <c r="B152" s="27"/>
      <c r="C152" s="29"/>
      <c r="D152" s="29"/>
      <c r="G152" s="41" t="s">
        <v>156</v>
      </c>
    </row>
    <row r="153" spans="2:7" ht="30" customHeight="1">
      <c r="B153" s="27"/>
      <c r="C153" s="29"/>
      <c r="D153" s="29"/>
      <c r="G153" s="42" t="s">
        <v>157</v>
      </c>
    </row>
    <row r="154" spans="2:7" ht="30" customHeight="1">
      <c r="B154" s="27"/>
      <c r="C154" s="29"/>
      <c r="D154" s="29"/>
      <c r="G154" s="42" t="s">
        <v>158</v>
      </c>
    </row>
    <row r="155" spans="2:7" ht="30" customHeight="1">
      <c r="B155" s="27"/>
      <c r="C155" s="29"/>
      <c r="D155" s="29"/>
      <c r="G155" s="42" t="s">
        <v>159</v>
      </c>
    </row>
    <row r="156" spans="2:7" ht="30" customHeight="1" thickBot="1">
      <c r="B156" s="27"/>
      <c r="C156" s="29"/>
      <c r="D156" s="29"/>
      <c r="G156" s="43" t="s">
        <v>81</v>
      </c>
    </row>
    <row r="157" spans="2:4" ht="12.75">
      <c r="B157" s="27"/>
      <c r="C157" s="29"/>
      <c r="D157" s="29"/>
    </row>
    <row r="158" spans="2:7" ht="30" customHeight="1" thickBot="1">
      <c r="B158" s="27">
        <v>23</v>
      </c>
      <c r="C158" s="29">
        <f>INDEX(Score!$B$9:$Y$13,D158,23)</f>
        <v>0</v>
      </c>
      <c r="D158" s="29">
        <v>5</v>
      </c>
      <c r="G158" s="26" t="s">
        <v>79</v>
      </c>
    </row>
    <row r="159" spans="2:7" ht="27.75" customHeight="1">
      <c r="B159" s="27"/>
      <c r="C159" s="29"/>
      <c r="D159" s="29"/>
      <c r="G159" s="41" t="s">
        <v>96</v>
      </c>
    </row>
    <row r="160" spans="2:7" ht="27.75" customHeight="1">
      <c r="B160" s="27"/>
      <c r="C160" s="29"/>
      <c r="D160" s="29"/>
      <c r="G160" s="42" t="s">
        <v>97</v>
      </c>
    </row>
    <row r="161" spans="2:7" ht="27.75" customHeight="1">
      <c r="B161" s="27"/>
      <c r="C161" s="29"/>
      <c r="D161" s="29"/>
      <c r="G161" s="42" t="s">
        <v>98</v>
      </c>
    </row>
    <row r="162" spans="2:7" ht="27.75" customHeight="1">
      <c r="B162" s="27"/>
      <c r="C162" s="29"/>
      <c r="D162" s="29"/>
      <c r="G162" s="42" t="s">
        <v>95</v>
      </c>
    </row>
    <row r="163" spans="2:7" ht="27.75" customHeight="1" thickBot="1">
      <c r="B163" s="27"/>
      <c r="C163" s="29"/>
      <c r="D163" s="29"/>
      <c r="G163" s="43" t="s">
        <v>81</v>
      </c>
    </row>
    <row r="164" spans="2:4" ht="12.75">
      <c r="B164" s="27"/>
      <c r="C164" s="29"/>
      <c r="D164" s="29"/>
    </row>
    <row r="165" spans="2:7" ht="30" customHeight="1" thickBot="1">
      <c r="B165" s="27">
        <v>24</v>
      </c>
      <c r="C165" s="29">
        <f>INDEX(Score!$B$9:$Y$13,D165,24)</f>
        <v>0</v>
      </c>
      <c r="D165" s="29">
        <v>5</v>
      </c>
      <c r="G165" s="26" t="s">
        <v>80</v>
      </c>
    </row>
    <row r="166" ht="27.75" customHeight="1">
      <c r="G166" s="41" t="s">
        <v>92</v>
      </c>
    </row>
    <row r="167" ht="27.75" customHeight="1">
      <c r="G167" s="42" t="s">
        <v>93</v>
      </c>
    </row>
    <row r="168" ht="27.75" customHeight="1">
      <c r="G168" s="42" t="s">
        <v>179</v>
      </c>
    </row>
    <row r="169" ht="27.75" customHeight="1">
      <c r="G169" s="42" t="s">
        <v>94</v>
      </c>
    </row>
    <row r="170" ht="27.75" customHeight="1" thickBot="1">
      <c r="G170" s="43" t="s">
        <v>81</v>
      </c>
    </row>
    <row r="173" ht="13.5" thickBot="1"/>
    <row r="174" spans="2:6" ht="15.75" thickBot="1">
      <c r="B174" s="39" t="s">
        <v>160</v>
      </c>
      <c r="C174" s="40">
        <f>SUM(C4:C173)</f>
        <v>0</v>
      </c>
      <c r="D174" s="38">
        <f>C174</f>
        <v>0</v>
      </c>
      <c r="E174" s="29"/>
      <c r="F174" s="29"/>
    </row>
  </sheetData>
  <sheetProtection/>
  <protectedRanges>
    <protectedRange password="CC3D" sqref="G1:G170" name="Περιοχή3"/>
  </protectedRange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tabColor rgb="FF92D050"/>
  </sheetPr>
  <dimension ref="A1:Z21"/>
  <sheetViews>
    <sheetView zoomScalePageLayoutView="0" workbookViewId="0" topLeftCell="A15">
      <selection activeCell="D18" sqref="D18"/>
    </sheetView>
  </sheetViews>
  <sheetFormatPr defaultColWidth="9.00390625" defaultRowHeight="12.75"/>
  <cols>
    <col min="1" max="1" width="17.00390625" style="0" customWidth="1"/>
    <col min="2" max="2" width="10.625" style="0" customWidth="1"/>
    <col min="3" max="3" width="10.375" style="0" customWidth="1"/>
    <col min="4" max="4" width="66.00390625" style="0" customWidth="1"/>
    <col min="7" max="7" width="60.375" style="0" customWidth="1"/>
  </cols>
  <sheetData>
    <row r="1" ht="12.75" hidden="1">
      <c r="A1" s="7" t="s">
        <v>52</v>
      </c>
    </row>
    <row r="2" ht="46.5" hidden="1">
      <c r="G2" s="16" t="s">
        <v>37</v>
      </c>
    </row>
    <row r="3" ht="46.5" hidden="1">
      <c r="G3" s="16" t="s">
        <v>36</v>
      </c>
    </row>
    <row r="4" ht="92.25" customHeight="1" hidden="1">
      <c r="G4" s="16" t="s">
        <v>185</v>
      </c>
    </row>
    <row r="5" ht="45.75" customHeight="1" hidden="1">
      <c r="G5" s="16" t="s">
        <v>186</v>
      </c>
    </row>
    <row r="6" spans="1:7" ht="82.5" customHeight="1" hidden="1">
      <c r="A6" s="7"/>
      <c r="G6" s="16" t="s">
        <v>35</v>
      </c>
    </row>
    <row r="7" spans="1:7" ht="49.5" customHeight="1" hidden="1">
      <c r="A7" s="7"/>
      <c r="G7" s="15" t="s">
        <v>187</v>
      </c>
    </row>
    <row r="8" spans="1:25" ht="12.75" hidden="1">
      <c r="A8" s="11"/>
      <c r="B8" s="12" t="s">
        <v>6</v>
      </c>
      <c r="C8" s="12" t="s">
        <v>7</v>
      </c>
      <c r="D8" s="12" t="s">
        <v>8</v>
      </c>
      <c r="E8" s="12" t="s">
        <v>9</v>
      </c>
      <c r="F8" s="12" t="s">
        <v>10</v>
      </c>
      <c r="G8" s="12" t="s">
        <v>11</v>
      </c>
      <c r="H8" s="12" t="s">
        <v>12</v>
      </c>
      <c r="I8" s="12" t="s">
        <v>13</v>
      </c>
      <c r="J8" s="12" t="s">
        <v>14</v>
      </c>
      <c r="K8" s="12" t="s">
        <v>15</v>
      </c>
      <c r="L8" s="12" t="s">
        <v>16</v>
      </c>
      <c r="M8" s="12" t="s">
        <v>17</v>
      </c>
      <c r="N8" s="12" t="s">
        <v>18</v>
      </c>
      <c r="O8" s="12" t="s">
        <v>19</v>
      </c>
      <c r="P8" s="12" t="s">
        <v>20</v>
      </c>
      <c r="Q8" s="12" t="s">
        <v>21</v>
      </c>
      <c r="R8" s="12" t="s">
        <v>22</v>
      </c>
      <c r="S8" s="12" t="s">
        <v>23</v>
      </c>
      <c r="T8" s="12" t="s">
        <v>24</v>
      </c>
      <c r="U8" s="12" t="s">
        <v>25</v>
      </c>
      <c r="V8" s="12" t="s">
        <v>54</v>
      </c>
      <c r="W8" s="12" t="s">
        <v>55</v>
      </c>
      <c r="X8" s="12" t="s">
        <v>56</v>
      </c>
      <c r="Y8" s="12" t="s">
        <v>57</v>
      </c>
    </row>
    <row r="9" spans="1:26" ht="15" hidden="1">
      <c r="A9" s="12" t="s">
        <v>26</v>
      </c>
      <c r="B9" s="13">
        <v>4</v>
      </c>
      <c r="C9" s="13">
        <v>3</v>
      </c>
      <c r="D9" s="13">
        <v>3</v>
      </c>
      <c r="E9" s="24">
        <v>4</v>
      </c>
      <c r="F9" s="13">
        <v>5</v>
      </c>
      <c r="G9" s="13">
        <v>5</v>
      </c>
      <c r="H9" s="13">
        <v>4</v>
      </c>
      <c r="I9" s="13">
        <v>2</v>
      </c>
      <c r="J9" s="13">
        <v>3</v>
      </c>
      <c r="K9" s="13">
        <v>3</v>
      </c>
      <c r="L9" s="13">
        <v>4</v>
      </c>
      <c r="M9" s="13">
        <v>4</v>
      </c>
      <c r="N9" s="13">
        <v>2</v>
      </c>
      <c r="O9" s="13">
        <v>2</v>
      </c>
      <c r="P9" s="13">
        <v>3</v>
      </c>
      <c r="Q9" s="13">
        <v>5</v>
      </c>
      <c r="R9" s="13">
        <v>5</v>
      </c>
      <c r="S9" s="13">
        <v>5</v>
      </c>
      <c r="T9" s="13">
        <v>3</v>
      </c>
      <c r="U9" s="13">
        <v>2</v>
      </c>
      <c r="V9" s="13">
        <v>4</v>
      </c>
      <c r="W9" s="13">
        <v>3</v>
      </c>
      <c r="X9" s="13">
        <v>4</v>
      </c>
      <c r="Y9" s="13">
        <v>2</v>
      </c>
      <c r="Z9">
        <f>SUM(B9:Y9)</f>
        <v>84</v>
      </c>
    </row>
    <row r="10" spans="1:26" ht="15" hidden="1">
      <c r="A10" s="12" t="s">
        <v>27</v>
      </c>
      <c r="B10" s="13">
        <v>2</v>
      </c>
      <c r="C10" s="13">
        <v>4</v>
      </c>
      <c r="D10" s="13">
        <v>4</v>
      </c>
      <c r="E10" s="13">
        <v>2</v>
      </c>
      <c r="F10" s="13">
        <v>3</v>
      </c>
      <c r="G10" s="13">
        <v>2</v>
      </c>
      <c r="H10" s="13">
        <v>2</v>
      </c>
      <c r="I10" s="13">
        <v>4</v>
      </c>
      <c r="J10" s="13">
        <v>4</v>
      </c>
      <c r="K10" s="13">
        <v>5</v>
      </c>
      <c r="L10" s="13">
        <v>5</v>
      </c>
      <c r="M10" s="13">
        <v>3</v>
      </c>
      <c r="N10" s="13">
        <v>5</v>
      </c>
      <c r="O10" s="13">
        <v>3</v>
      </c>
      <c r="P10" s="13">
        <v>5</v>
      </c>
      <c r="Q10" s="13">
        <v>4</v>
      </c>
      <c r="R10" s="13">
        <v>3</v>
      </c>
      <c r="S10" s="13">
        <v>4</v>
      </c>
      <c r="T10" s="13">
        <v>5</v>
      </c>
      <c r="U10" s="13">
        <v>5</v>
      </c>
      <c r="V10" s="13">
        <v>3</v>
      </c>
      <c r="W10" s="13">
        <v>5</v>
      </c>
      <c r="X10" s="13">
        <v>3</v>
      </c>
      <c r="Y10" s="13">
        <v>4</v>
      </c>
      <c r="Z10">
        <f>SUM(B10:Y10)</f>
        <v>89</v>
      </c>
    </row>
    <row r="11" spans="1:26" ht="15" hidden="1">
      <c r="A11" s="12" t="s">
        <v>28</v>
      </c>
      <c r="B11" s="13">
        <v>3</v>
      </c>
      <c r="C11" s="13">
        <v>2</v>
      </c>
      <c r="D11" s="13">
        <v>5</v>
      </c>
      <c r="E11" s="13">
        <v>3</v>
      </c>
      <c r="F11" s="13">
        <v>2</v>
      </c>
      <c r="G11" s="13">
        <v>3</v>
      </c>
      <c r="H11" s="13">
        <v>5</v>
      </c>
      <c r="I11" s="13">
        <v>3</v>
      </c>
      <c r="J11" s="13">
        <v>2</v>
      </c>
      <c r="K11" s="13">
        <v>4</v>
      </c>
      <c r="L11" s="13">
        <v>3</v>
      </c>
      <c r="M11" s="13">
        <v>2</v>
      </c>
      <c r="N11" s="13">
        <v>3</v>
      </c>
      <c r="O11" s="13">
        <v>4</v>
      </c>
      <c r="P11" s="13">
        <v>2</v>
      </c>
      <c r="Q11" s="13">
        <v>3</v>
      </c>
      <c r="R11" s="13">
        <v>2</v>
      </c>
      <c r="S11" s="13">
        <v>2</v>
      </c>
      <c r="T11" s="13">
        <v>2</v>
      </c>
      <c r="U11" s="13">
        <v>3</v>
      </c>
      <c r="V11" s="13">
        <v>2</v>
      </c>
      <c r="W11" s="13">
        <v>4</v>
      </c>
      <c r="X11" s="13">
        <v>5</v>
      </c>
      <c r="Y11" s="13">
        <v>3</v>
      </c>
      <c r="Z11">
        <f>SUM(B11:Y11)</f>
        <v>72</v>
      </c>
    </row>
    <row r="12" spans="1:26" ht="15" hidden="1">
      <c r="A12" s="12" t="s">
        <v>29</v>
      </c>
      <c r="B12" s="13">
        <v>5</v>
      </c>
      <c r="C12" s="13">
        <v>5</v>
      </c>
      <c r="D12" s="13">
        <v>2</v>
      </c>
      <c r="E12" s="24">
        <v>5</v>
      </c>
      <c r="F12" s="13">
        <v>4</v>
      </c>
      <c r="G12" s="13">
        <v>4</v>
      </c>
      <c r="H12" s="13">
        <v>3</v>
      </c>
      <c r="I12" s="13">
        <v>5</v>
      </c>
      <c r="J12" s="13">
        <v>5</v>
      </c>
      <c r="K12" s="13">
        <v>2</v>
      </c>
      <c r="L12" s="13">
        <v>2</v>
      </c>
      <c r="M12" s="13">
        <v>5</v>
      </c>
      <c r="N12" s="13">
        <v>4</v>
      </c>
      <c r="O12" s="13">
        <v>5</v>
      </c>
      <c r="P12" s="13">
        <v>4</v>
      </c>
      <c r="Q12" s="13">
        <v>2</v>
      </c>
      <c r="R12" s="13">
        <v>4</v>
      </c>
      <c r="S12" s="13">
        <v>3</v>
      </c>
      <c r="T12" s="13">
        <v>4</v>
      </c>
      <c r="U12" s="13">
        <v>4</v>
      </c>
      <c r="V12" s="13">
        <v>5</v>
      </c>
      <c r="W12" s="13">
        <v>2</v>
      </c>
      <c r="X12" s="13">
        <v>2</v>
      </c>
      <c r="Y12" s="13">
        <v>5</v>
      </c>
      <c r="Z12">
        <f>SUM(B12:Y12)</f>
        <v>91</v>
      </c>
    </row>
    <row r="13" spans="1:26" ht="15" hidden="1">
      <c r="A13" s="12" t="s">
        <v>30</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f>SUM(B13:Y13)</f>
        <v>0</v>
      </c>
    </row>
    <row r="14" ht="13.5" hidden="1" thickBot="1"/>
    <row r="15" spans="1:4" ht="39.75" thickBot="1">
      <c r="A15" s="3" t="s">
        <v>189</v>
      </c>
      <c r="B15" s="4" t="s">
        <v>31</v>
      </c>
      <c r="C15" s="18" t="s">
        <v>32</v>
      </c>
      <c r="D15" s="3" t="s">
        <v>33</v>
      </c>
    </row>
    <row r="16" spans="1:4" ht="55.5" customHeight="1" thickBot="1">
      <c r="A16" s="2" t="s">
        <v>4</v>
      </c>
      <c r="B16" s="5">
        <f>IF(Quiz!C174&lt;=45,Quiz!C174," ")</f>
        <v>0</v>
      </c>
      <c r="C16" s="21" t="s">
        <v>180</v>
      </c>
      <c r="D16" s="14" t="str">
        <f>IF(B16=" "," ",G7)</f>
        <v>Unsatisfactory: It seems that you should forget the dream of becoming an entrepreneur. It is not advisable to get involved in starting your own business.</v>
      </c>
    </row>
    <row r="17" spans="1:4" ht="75" customHeight="1" thickBot="1">
      <c r="A17" s="2" t="s">
        <v>0</v>
      </c>
      <c r="B17" s="5" t="str">
        <f>IF(AND(Quiz!C174&gt;=46,Quiz!C174&lt;=66),Quiz!C174," ")</f>
        <v> </v>
      </c>
      <c r="C17" s="22" t="s">
        <v>181</v>
      </c>
      <c r="D17" s="14" t="str">
        <f>IF(B17=" "," ",G6)</f>
        <v> </v>
      </c>
    </row>
    <row r="18" spans="1:4" ht="42.75" customHeight="1" thickBot="1">
      <c r="A18" s="2" t="s">
        <v>1</v>
      </c>
      <c r="B18" s="5" t="str">
        <f>IF(AND(Quiz!C174&gt;=67,Quiz!C174&lt;=87),Quiz!C174," ")</f>
        <v> </v>
      </c>
      <c r="C18" s="22" t="s">
        <v>182</v>
      </c>
      <c r="D18" s="14" t="str">
        <f>IF(B18=" "," ",G5)</f>
        <v> </v>
      </c>
    </row>
    <row r="19" spans="1:4" ht="66" customHeight="1" thickBot="1">
      <c r="A19" s="2" t="s">
        <v>2</v>
      </c>
      <c r="B19" s="5" t="str">
        <f>IF(AND(Quiz!C174&gt;=88,Quiz!C174&lt;=108),Quiz!C174," ")</f>
        <v> </v>
      </c>
      <c r="C19" s="21" t="s">
        <v>183</v>
      </c>
      <c r="D19" s="14" t="str">
        <f>IF(B19=" "," ",G4)</f>
        <v> </v>
      </c>
    </row>
    <row r="20" spans="1:4" ht="57.75" customHeight="1" thickBot="1">
      <c r="A20" s="2" t="s">
        <v>5</v>
      </c>
      <c r="B20" s="5" t="str">
        <f>IF(AND(Quiz!C175&gt;=109,Quiz!C175&lt;=119),Quiz!C175," ")</f>
        <v> </v>
      </c>
      <c r="C20" s="21" t="s">
        <v>45</v>
      </c>
      <c r="D20" s="14" t="str">
        <f>IF(B20=" "," ",G3)</f>
        <v> </v>
      </c>
    </row>
    <row r="21" spans="1:4" ht="75" customHeight="1" thickBot="1">
      <c r="A21" s="2" t="s">
        <v>184</v>
      </c>
      <c r="B21" s="5" t="str">
        <f>IF(Quiz!C174=120,Quiz!C174," ")</f>
        <v> </v>
      </c>
      <c r="C21" s="23">
        <f>120</f>
        <v>120</v>
      </c>
      <c r="D21" s="14" t="str">
        <f>IF(B21=" "," ",G2)</f>
        <v> </v>
      </c>
    </row>
  </sheetData>
  <sheetProtection password="CC3D"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E10"/>
  <sheetViews>
    <sheetView zoomScalePageLayoutView="0" workbookViewId="0" topLeftCell="A1">
      <selection activeCell="B16" sqref="B16"/>
    </sheetView>
  </sheetViews>
  <sheetFormatPr defaultColWidth="9.00390625" defaultRowHeight="12.75"/>
  <cols>
    <col min="1" max="1" width="4.625" style="0" customWidth="1"/>
    <col min="2" max="2" width="51.50390625" style="0" customWidth="1"/>
    <col min="3" max="3" width="10.875" style="0" customWidth="1"/>
    <col min="4" max="4" width="15.125" style="0" customWidth="1"/>
    <col min="5" max="5" width="7.875" style="0" customWidth="1"/>
  </cols>
  <sheetData>
    <row r="1" spans="1:5" ht="65.25" customHeight="1">
      <c r="A1" s="9" t="s">
        <v>3</v>
      </c>
      <c r="B1" s="6" t="s">
        <v>46</v>
      </c>
      <c r="C1" s="6" t="s">
        <v>50</v>
      </c>
      <c r="D1" s="6" t="s">
        <v>51</v>
      </c>
      <c r="E1" s="6" t="s">
        <v>49</v>
      </c>
    </row>
    <row r="2" spans="1:5" ht="15">
      <c r="A2" s="10">
        <v>1</v>
      </c>
      <c r="B2" s="17" t="s">
        <v>44</v>
      </c>
      <c r="C2" s="20">
        <f>4*5</f>
        <v>20</v>
      </c>
      <c r="D2" s="20">
        <f>Quiz!C4+Quiz!C11+Quiz!C18+Quiz!C25</f>
        <v>0</v>
      </c>
      <c r="E2" s="19">
        <f>D2/C2</f>
        <v>0</v>
      </c>
    </row>
    <row r="3" spans="1:5" ht="15">
      <c r="A3" s="10">
        <f aca="true" t="shared" si="0" ref="A3:A8">A2+1</f>
        <v>2</v>
      </c>
      <c r="B3" s="17" t="s">
        <v>43</v>
      </c>
      <c r="C3" s="20">
        <f>4*5</f>
        <v>20</v>
      </c>
      <c r="D3" s="20">
        <f>Quiz!C32+Quiz!C39+Quiz!C46+Quiz!C53</f>
        <v>0</v>
      </c>
      <c r="E3" s="19">
        <f aca="true" t="shared" si="1" ref="E3:E8">D3/C3</f>
        <v>0</v>
      </c>
    </row>
    <row r="4" spans="1:5" ht="15">
      <c r="A4" s="10">
        <f t="shared" si="0"/>
        <v>3</v>
      </c>
      <c r="B4" s="17" t="s">
        <v>42</v>
      </c>
      <c r="C4" s="20">
        <f>4*5</f>
        <v>20</v>
      </c>
      <c r="D4" s="20">
        <f>Quiz!C60+Quiz!C67+Quiz!C74+Quiz!C81</f>
        <v>0</v>
      </c>
      <c r="E4" s="19">
        <f t="shared" si="1"/>
        <v>0</v>
      </c>
    </row>
    <row r="5" spans="1:5" ht="15">
      <c r="A5" s="10">
        <f t="shared" si="0"/>
        <v>4</v>
      </c>
      <c r="B5" s="17" t="s">
        <v>41</v>
      </c>
      <c r="C5" s="20">
        <f>4*5</f>
        <v>20</v>
      </c>
      <c r="D5" s="20">
        <f>Quiz!C88+Quiz!C95+Quiz!C102+Quiz!C109</f>
        <v>0</v>
      </c>
      <c r="E5" s="19">
        <f t="shared" si="1"/>
        <v>0</v>
      </c>
    </row>
    <row r="6" spans="1:5" ht="15">
      <c r="A6" s="10">
        <f t="shared" si="0"/>
        <v>5</v>
      </c>
      <c r="B6" s="17" t="s">
        <v>40</v>
      </c>
      <c r="C6" s="20">
        <f>3*5</f>
        <v>15</v>
      </c>
      <c r="D6" s="20">
        <f>Quiz!C116+Quiz!C123+Quiz!C130</f>
        <v>0</v>
      </c>
      <c r="E6" s="19">
        <f t="shared" si="1"/>
        <v>0</v>
      </c>
    </row>
    <row r="7" spans="1:5" ht="15">
      <c r="A7" s="10">
        <f t="shared" si="0"/>
        <v>6</v>
      </c>
      <c r="B7" s="17" t="s">
        <v>39</v>
      </c>
      <c r="C7" s="20">
        <f>3*5</f>
        <v>15</v>
      </c>
      <c r="D7" s="20">
        <f>Quiz!C137+Quiz!C144+Quiz!C151</f>
        <v>0</v>
      </c>
      <c r="E7" s="19">
        <f t="shared" si="1"/>
        <v>0</v>
      </c>
    </row>
    <row r="8" spans="1:5" ht="15">
      <c r="A8" s="10">
        <f t="shared" si="0"/>
        <v>7</v>
      </c>
      <c r="B8" s="17" t="s">
        <v>38</v>
      </c>
      <c r="C8" s="20">
        <f>2*5</f>
        <v>10</v>
      </c>
      <c r="D8" s="20">
        <f>Quiz!C158+Quiz!C165</f>
        <v>0</v>
      </c>
      <c r="E8" s="19">
        <f t="shared" si="1"/>
        <v>0</v>
      </c>
    </row>
    <row r="9" spans="1:5" ht="12.75">
      <c r="A9" s="10"/>
      <c r="B9" s="8"/>
      <c r="E9" s="1"/>
    </row>
    <row r="10" spans="1:5" ht="12.75">
      <c r="A10" s="10"/>
      <c r="B10" s="8"/>
      <c r="E10"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ICT_3</cp:lastModifiedBy>
  <dcterms:created xsi:type="dcterms:W3CDTF">2017-12-06T20:12:29Z</dcterms:created>
  <dcterms:modified xsi:type="dcterms:W3CDTF">2023-01-21T12:17:27Z</dcterms:modified>
  <cp:category/>
  <cp:version/>
  <cp:contentType/>
  <cp:contentStatus/>
</cp:coreProperties>
</file>